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alio\Documents\IMPACT\Final TA Packages\TB Caravan-final\TB CARAVAN_spm_14042018\"/>
    </mc:Choice>
  </mc:AlternateContent>
  <xr:revisionPtr revIDLastSave="0" documentId="13_ncr:1_{1C6F517F-95F7-40E9-8E1B-373E4DD59F2A}" xr6:coauthVersionLast="31" xr6:coauthVersionMax="31" xr10:uidLastSave="{00000000-0000-0000-0000-000000000000}"/>
  <bookViews>
    <workbookView xWindow="0" yWindow="0" windowWidth="20490" windowHeight="8235" activeTab="2" xr2:uid="{00000000-000D-0000-FFFF-FFFF00000000}"/>
  </bookViews>
  <sheets>
    <sheet name="estimation" sheetId="2" r:id="rId1"/>
    <sheet name="Planning template" sheetId="1" r:id="rId2"/>
    <sheet name="budget estimate" sheetId="3" r:id="rId3"/>
  </sheets>
  <calcPr calcId="17901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3" l="1"/>
  <c r="G6" i="3"/>
  <c r="G7" i="3"/>
  <c r="G8" i="3"/>
  <c r="G9" i="3"/>
  <c r="G10" i="3"/>
  <c r="G11" i="3"/>
  <c r="G12" i="3"/>
  <c r="G13" i="3"/>
  <c r="G14" i="3"/>
  <c r="G15" i="3"/>
  <c r="G16" i="3"/>
  <c r="G17" i="3"/>
  <c r="G18" i="3"/>
  <c r="G19" i="3"/>
  <c r="G20" i="3"/>
  <c r="G21" i="3"/>
  <c r="G22" i="3"/>
  <c r="G23" i="3"/>
  <c r="G24" i="3"/>
  <c r="G25" i="3"/>
  <c r="G26" i="3"/>
  <c r="G27" i="3"/>
  <c r="G28" i="3"/>
  <c r="F29" i="3"/>
  <c r="G29" i="3"/>
  <c r="G30" i="3"/>
  <c r="G4" i="3"/>
  <c r="H33" i="3"/>
  <c r="G31" i="3"/>
  <c r="G33" i="3"/>
  <c r="E9" i="2"/>
  <c r="E10" i="2"/>
  <c r="E20" i="2"/>
  <c r="E8" i="2"/>
  <c r="E7" i="2"/>
  <c r="E22" i="2"/>
  <c r="E21" i="2"/>
  <c r="E19" i="2"/>
  <c r="E12" i="2"/>
  <c r="E11" i="2"/>
  <c r="E13" i="2"/>
  <c r="E14" i="2"/>
  <c r="E16" i="2"/>
  <c r="E15" i="2"/>
  <c r="E17" i="2"/>
</calcChain>
</file>

<file path=xl/sharedStrings.xml><?xml version="1.0" encoding="utf-8"?>
<sst xmlns="http://schemas.openxmlformats.org/spreadsheetml/2006/main" count="209" uniqueCount="171">
  <si>
    <t>PLANNING FOR TB CARAVAN: BGY 105</t>
  </si>
  <si>
    <t>TB Caravan: Tondo, Manila</t>
  </si>
  <si>
    <t>STEPS</t>
  </si>
  <si>
    <t>ACTIVITY</t>
  </si>
  <si>
    <t>TIMELINE</t>
  </si>
  <si>
    <t>LOGISTICS REQUIRED</t>
  </si>
  <si>
    <t>Quantity</t>
  </si>
  <si>
    <t>PERSON/AGENCY IN CHARGE</t>
  </si>
  <si>
    <t>PERSONNEL/AGENCY INVOLVED</t>
  </si>
  <si>
    <t>REMARKS</t>
  </si>
  <si>
    <t>PREPARATION OF LOGISTICS</t>
  </si>
  <si>
    <t xml:space="preserve">NTP laboratory register </t>
  </si>
  <si>
    <t xml:space="preserve">Xpert sites </t>
  </si>
  <si>
    <t>ORIENTATION OF COMMUNITY VOLUNTEERS</t>
  </si>
  <si>
    <t>ACTUAL SCREENING</t>
  </si>
  <si>
    <t>Station 1</t>
  </si>
  <si>
    <t>Station 2</t>
  </si>
  <si>
    <t>Station 3 (CxR)</t>
  </si>
  <si>
    <t>Station 4 (Sputum Collection)</t>
  </si>
  <si>
    <t>Station 5 (Counseling)</t>
  </si>
  <si>
    <t>Actual Screening</t>
  </si>
  <si>
    <t>Treatment cards</t>
  </si>
  <si>
    <t xml:space="preserve">TB register </t>
  </si>
  <si>
    <t>DATA MANAGEMENT</t>
  </si>
  <si>
    <t>VALUE</t>
  </si>
  <si>
    <t>Estimation of clients and patients</t>
  </si>
  <si>
    <t>percentage of population 10 years old and above</t>
  </si>
  <si>
    <t xml:space="preserve"> In the 2010 census (which is the basis for barangay population project used here) children aged 9 years old below accounted for 22.3% of the population.  Hence, 77.7% of the population is aged 10 and above.</t>
  </si>
  <si>
    <t xml:space="preserve">percentage of population below 10 years old </t>
  </si>
  <si>
    <t>as above</t>
  </si>
  <si>
    <t>Percentage of eligible population consenting to be screened</t>
  </si>
  <si>
    <t>Percentage of screened population that are presumptive TB</t>
  </si>
  <si>
    <t>NTPS 2007 showed 13% of population presumptive TB.  But NTP program data in 2013 showed that only 0.6% of population recorded as presumptive TB in DOTS facilities.  This is arbitrarily set based on the limits mentioned.</t>
  </si>
  <si>
    <t>Percentage of presumptive TB that will be bacteriologically confirmed (DSSM or Xpert)</t>
  </si>
  <si>
    <t>Percentage of presumptive with smear negative result</t>
  </si>
  <si>
    <t>based on positivity rate also</t>
  </si>
  <si>
    <t>In 2013 NTP data, 90% of total TB cases were new (244,392 total TB cases with 97,353 new smear positive and 123,510 new smear negative cases).  But since low case detection in Benguet in previous years, used higher estimate for new cases and lower estimate for retreatment.</t>
  </si>
  <si>
    <t>same as above</t>
  </si>
  <si>
    <t>DRS 2011</t>
  </si>
  <si>
    <t>Estimation of logistics (supplies, drugs)</t>
  </si>
  <si>
    <t>Number of cartridge per presumptive TB (for Xpert)</t>
  </si>
  <si>
    <t>Number of laboratory request form per presumptive TB</t>
  </si>
  <si>
    <t>Number of Xpert tests that can be done in a day</t>
  </si>
  <si>
    <t>Xpert operator can process 12 specimens simultaneously then load into 3 machines.  He will just wait for 2 hours before the next cycle.</t>
  </si>
  <si>
    <t xml:space="preserve">Assumptions for estimating clients, patients, logistics and manpower </t>
  </si>
  <si>
    <t>ESTIMATES</t>
  </si>
  <si>
    <t>Target Population</t>
  </si>
  <si>
    <t>(insert here the target population)</t>
  </si>
  <si>
    <t>Number of sputum cups per presumptive TB (for Xpert)</t>
  </si>
  <si>
    <t xml:space="preserve">Number of Chest Xray study </t>
  </si>
  <si>
    <t>1 per presumptive TB, plus 10% buffer</t>
  </si>
  <si>
    <t>BUDGET PLAN</t>
  </si>
  <si>
    <t>Particulars</t>
  </si>
  <si>
    <t>Unit</t>
  </si>
  <si>
    <t>Qty.</t>
  </si>
  <si>
    <t>Unit Cost</t>
  </si>
  <si>
    <t>Subtotal</t>
  </si>
  <si>
    <t>Consultation meeting (DOH-RO, PHO, LGUs)</t>
  </si>
  <si>
    <t>meals</t>
  </si>
  <si>
    <t>pax</t>
  </si>
  <si>
    <t>Transportation (IMPACT pax)</t>
  </si>
  <si>
    <t>rental</t>
  </si>
  <si>
    <t>Planning Workshop for ICF</t>
  </si>
  <si>
    <t>Accomodations and meals</t>
  </si>
  <si>
    <t>IMPACT staff, RHU, DOHRO, PHO</t>
  </si>
  <si>
    <t>Capacity-building for implementers</t>
  </si>
  <si>
    <t>Orientation of Community workers (meals)</t>
  </si>
  <si>
    <t>estimate 40 community volunteers needed</t>
  </si>
  <si>
    <t>Xpert operator</t>
  </si>
  <si>
    <t>estimated 4000 for accomodation (3-day training); 2000 training expenses</t>
  </si>
  <si>
    <t>Community Preparation</t>
  </si>
  <si>
    <t>Barangay-level meetings</t>
  </si>
  <si>
    <t>3 meetings per barangay (15); 20 pax per barangay</t>
  </si>
  <si>
    <t>posters and IEC materials on intensified CF</t>
  </si>
  <si>
    <t>bulk</t>
  </si>
  <si>
    <t>approx. 1,000 per barangay</t>
  </si>
  <si>
    <t>House-to-house visits</t>
  </si>
  <si>
    <t>transportation and meals</t>
  </si>
  <si>
    <t>pax-days</t>
  </si>
  <si>
    <t>approx. 10 volunteers to complete total households in 26 days</t>
  </si>
  <si>
    <t>screening forms</t>
  </si>
  <si>
    <t>pcs</t>
  </si>
  <si>
    <t>3,000 households, P0.50 per form on reproduction</t>
  </si>
  <si>
    <t>manpower costs (BHWs)</t>
  </si>
  <si>
    <t>workdays</t>
  </si>
  <si>
    <t>c/o LGU/Municipality</t>
  </si>
  <si>
    <t>sputum cups (Xpert)</t>
  </si>
  <si>
    <t>Xpert cartrdige (if all presumptive)</t>
  </si>
  <si>
    <t>Laboratory Request Form</t>
  </si>
  <si>
    <t>PPD (vials)</t>
  </si>
  <si>
    <t>vials</t>
  </si>
  <si>
    <t>Chest Xray (adults)</t>
  </si>
  <si>
    <t>per study</t>
  </si>
  <si>
    <t>Cat 1 kits (adult)</t>
  </si>
  <si>
    <t>Cat 2 kits</t>
  </si>
  <si>
    <t>Cat 1 kits (children)</t>
  </si>
  <si>
    <t>estimate 8 days (including travel) to complete 4 barangays; 8 members per team</t>
  </si>
  <si>
    <t>unit</t>
  </si>
  <si>
    <t>c/o GF</t>
  </si>
  <si>
    <t>Manpower Costs</t>
  </si>
  <si>
    <t>LOE</t>
  </si>
  <si>
    <t>7 days to complete the 4 barangays, plus 3 days buffer</t>
  </si>
  <si>
    <t>7 days to complete the 4 barangays, plus 5 days buffer</t>
  </si>
  <si>
    <t>Project Team Lead (IMPACT)</t>
  </si>
  <si>
    <t>STTA for over-all coordination on IMPACT's end</t>
  </si>
  <si>
    <t>per meeting</t>
  </si>
  <si>
    <t>1 meeting per barangay, then 1 over-all meeting, 15 pax</t>
  </si>
  <si>
    <t>GAND TOTAL</t>
  </si>
  <si>
    <t xml:space="preserve">ASSUMPTIONS </t>
  </si>
  <si>
    <t># meetings</t>
  </si>
  <si>
    <t>ESTIMATION AND PLANNING TOOL</t>
  </si>
  <si>
    <t>Consent to TB screening among urban poor and IPs was 82-87% (WHO, 2012.  Acceptability of TB Screening among at-risk and vulnerable groups)</t>
  </si>
  <si>
    <t>Expected positivity rate of DSSM is 10-20% among those with cough of more than 2 weeks.  We do not yet have data on positivity of Xpert among presumptive TB but id expected to be higher due to greater sensitivity of Xpert.  Since we might use a lower symptom threshold (e.g., cough of any duration), the lower limit of positivity is used.</t>
  </si>
  <si>
    <t>No. of clinically diagnosed TB cases for each bacteriologically confirmed TB case</t>
  </si>
  <si>
    <t>Just used 2013 NTP data wherein new smear negative and new smear positive ratio was 55:45.  Or, smear negative is 1.22 times the smear positive.  No other data to serve as basis for estimating CD TB cases.  In a review of 11 cross-sectional studies of community-based TB screening, proportion to TB cases (both bacteriologically confirmed and clinically diagnosed) among all screened ranged from 6-86% (WHO, 2013. Systematic Screening).</t>
  </si>
  <si>
    <t>Chest X-ray (for children)</t>
  </si>
  <si>
    <t>Documenter</t>
  </si>
  <si>
    <t>Assessment meetings</t>
  </si>
  <si>
    <t>kit</t>
  </si>
  <si>
    <t>Meals for team</t>
  </si>
  <si>
    <t>Post-activity Evaluation</t>
  </si>
  <si>
    <t>Xpert MTB/RIF machine</t>
  </si>
  <si>
    <t>Percentage of new cases from diagnosed TB cases (both BC and CD)</t>
  </si>
  <si>
    <t>Percentage retreatment case from diagnosed TB cases (both BC and CD)</t>
  </si>
  <si>
    <t>Percentage of DRTB from new cases</t>
  </si>
  <si>
    <t>Percentage of DRTB from retreatment cases</t>
  </si>
  <si>
    <t>Assumes 10% buffer for wastage/damage</t>
  </si>
  <si>
    <t>Assumes 10% buffer for indeterminate or error results</t>
  </si>
  <si>
    <t xml:space="preserve">Assumes 10% buffer  </t>
  </si>
  <si>
    <t>Estimation of manpower requirements</t>
  </si>
  <si>
    <t>Number of Xpert operator to operate 3 machines</t>
  </si>
  <si>
    <t xml:space="preserve">Assumes 3 machines, 4 modules each, running 5 cycles per day (3 X 4 X 5) </t>
  </si>
  <si>
    <t>Household screening form</t>
  </si>
  <si>
    <t>Digital X-ray</t>
  </si>
  <si>
    <t>Sputum cups</t>
  </si>
  <si>
    <t>Tables and chairs</t>
  </si>
  <si>
    <t>Masks</t>
  </si>
  <si>
    <t>Gloves</t>
  </si>
  <si>
    <t>Laboratory request forms</t>
  </si>
  <si>
    <t>Secure logistics</t>
  </si>
  <si>
    <t>Identification of Xpert sites</t>
  </si>
  <si>
    <t xml:space="preserve">Actual orientation </t>
  </si>
  <si>
    <t>Transportation/vehicle</t>
  </si>
  <si>
    <t>Storage space for cartridge</t>
  </si>
  <si>
    <t>Additional Xpert machines</t>
  </si>
  <si>
    <t>Lecturer</t>
  </si>
  <si>
    <t>Meals (patients)</t>
  </si>
  <si>
    <t>Meals (staff)</t>
  </si>
  <si>
    <t>Preparation of screening areas</t>
  </si>
  <si>
    <t>Sputum collection area</t>
  </si>
  <si>
    <t xml:space="preserve">Meals </t>
  </si>
  <si>
    <t>Signages (directional and labels)</t>
  </si>
  <si>
    <t>Mechanism for sputum transport</t>
  </si>
  <si>
    <t>Transport boxes</t>
  </si>
  <si>
    <t>Radiologist</t>
  </si>
  <si>
    <t>Initiation of treatment and registration</t>
  </si>
  <si>
    <t>Referral to PMDT facility (if RRTB on Xpert)</t>
  </si>
  <si>
    <t>Data encoding of screening forms</t>
  </si>
  <si>
    <t>Referral forms</t>
  </si>
  <si>
    <t>Presumptive Masterlist</t>
  </si>
  <si>
    <t>Household Screening Form</t>
  </si>
  <si>
    <t>Category I and Category II kits</t>
  </si>
  <si>
    <t>Enter-educate materials and equipment</t>
  </si>
  <si>
    <t>Presumptive TB masterlist</t>
  </si>
  <si>
    <t>Next coordination meeting</t>
  </si>
  <si>
    <t>Formal letter to City Hall</t>
  </si>
  <si>
    <t>Invitation (barangay; other NGOs)</t>
  </si>
  <si>
    <t>Letter to the Mayor</t>
  </si>
  <si>
    <t xml:space="preserve">Delivery/pick-up of required logistics </t>
  </si>
  <si>
    <t xml:space="preserve">Storage of logistics </t>
  </si>
  <si>
    <t>Actual screening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</si>
</sst>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
    <numFmt numFmtId="167" formatCode="_(* #,##0_);_(* \(#,##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73">
    <xf numFmtId="0" fontId="0" fillId="0" borderId="0" xfId="0"/>
    <xf numFmtId="0" fontId="2" fillId="0" borderId="0" xfId="0" applyFont="1" applyAlignment="1"/>
    <xf numFmtId="0" fontId="2" fillId="0" borderId="0" xfId="0" applyFont="1" applyAlignment="1">
      <alignment wrapText="1"/>
    </xf>
    <xf numFmtId="0" fontId="0" fillId="0" borderId="0" xfId="0" applyAlignment="1">
      <alignment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xf>
    <xf numFmtId="0" fontId="0" fillId="0" borderId="0" xfId="0" applyAlignment="1">
      <alignment horizontal="center" vertical="center"/>
    </xf>
    <xf numFmtId="0" fontId="0" fillId="0" borderId="1" xfId="0" applyBorder="1" applyAlignment="1">
      <alignment wrapText="1"/>
    </xf>
    <xf numFmtId="0" fontId="0" fillId="0" borderId="3" xfId="0" applyFill="1" applyBorder="1" applyAlignment="1">
      <alignment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2" borderId="1" xfId="0" applyFill="1" applyBorder="1" applyAlignment="1">
      <alignment horizontal="center" vertical="center" wrapText="1"/>
    </xf>
    <xf numFmtId="0" fontId="0" fillId="2" borderId="1" xfId="0" applyFill="1" applyBorder="1" applyAlignment="1">
      <alignment wrapText="1"/>
    </xf>
    <xf numFmtId="0" fontId="0" fillId="0" borderId="0" xfId="0" applyFill="1" applyBorder="1" applyAlignment="1">
      <alignment wrapText="1"/>
    </xf>
    <xf numFmtId="17" fontId="0" fillId="0" borderId="1" xfId="0" applyNumberFormat="1" applyBorder="1" applyAlignment="1">
      <alignment wrapText="1"/>
    </xf>
    <xf numFmtId="0" fontId="0" fillId="0" borderId="0" xfId="0" applyAlignment="1">
      <alignment vertical="center"/>
    </xf>
    <xf numFmtId="0" fontId="0" fillId="0" borderId="0" xfId="0" applyAlignment="1">
      <alignment vertical="center" wrapText="1"/>
    </xf>
    <xf numFmtId="0" fontId="0" fillId="0" borderId="1" xfId="0" applyBorder="1" applyAlignment="1">
      <alignment horizontal="center" vertical="center"/>
    </xf>
    <xf numFmtId="0" fontId="0" fillId="0" borderId="0" xfId="0" applyAlignment="1">
      <alignment horizontal="center"/>
    </xf>
    <xf numFmtId="0" fontId="0" fillId="2" borderId="1" xfId="0" applyFill="1" applyBorder="1" applyAlignment="1">
      <alignment horizontal="left" vertical="center" wrapText="1"/>
    </xf>
    <xf numFmtId="0" fontId="0" fillId="2" borderId="1" xfId="0" applyFill="1" applyBorder="1" applyAlignment="1">
      <alignment horizontal="center" vertical="center"/>
    </xf>
    <xf numFmtId="9" fontId="0" fillId="0" borderId="1" xfId="0" applyNumberFormat="1" applyBorder="1" applyAlignment="1">
      <alignment horizontal="center" vertical="center"/>
    </xf>
    <xf numFmtId="165" fontId="0" fillId="0" borderId="0" xfId="2" applyNumberFormat="1" applyFont="1" applyAlignment="1">
      <alignment horizontal="center"/>
    </xf>
    <xf numFmtId="0" fontId="0" fillId="0" borderId="1" xfId="0" applyBorder="1" applyAlignment="1">
      <alignment vertical="center" wrapText="1"/>
    </xf>
    <xf numFmtId="9" fontId="0" fillId="0" borderId="1" xfId="2" applyFont="1" applyBorder="1" applyAlignment="1">
      <alignment horizontal="center" vertical="center"/>
    </xf>
    <xf numFmtId="165" fontId="0" fillId="0" borderId="1" xfId="2" applyNumberFormat="1" applyFont="1" applyBorder="1" applyAlignment="1">
      <alignment horizontal="center" vertical="center"/>
    </xf>
    <xf numFmtId="0" fontId="0" fillId="2" borderId="1" xfId="0" applyFill="1" applyBorder="1" applyAlignment="1">
      <alignment vertical="center" wrapText="1"/>
    </xf>
    <xf numFmtId="166" fontId="0" fillId="0" borderId="1" xfId="0" applyNumberForma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xf>
    <xf numFmtId="167" fontId="0" fillId="3" borderId="1" xfId="1" applyNumberFormat="1" applyFont="1" applyFill="1" applyBorder="1" applyAlignment="1">
      <alignment horizontal="center" vertical="center"/>
    </xf>
    <xf numFmtId="167" fontId="0" fillId="0" borderId="0" xfId="1" applyNumberFormat="1" applyFont="1" applyAlignment="1">
      <alignment horizontal="center" vertical="center"/>
    </xf>
    <xf numFmtId="167" fontId="2" fillId="0" borderId="1" xfId="1" applyNumberFormat="1" applyFont="1" applyBorder="1" applyAlignment="1">
      <alignment horizontal="center" vertical="center"/>
    </xf>
    <xf numFmtId="167" fontId="0" fillId="0" borderId="1" xfId="1" applyNumberFormat="1" applyFont="1" applyBorder="1" applyAlignment="1">
      <alignment horizontal="center" vertical="center"/>
    </xf>
    <xf numFmtId="167" fontId="0" fillId="0" borderId="1" xfId="1" applyNumberFormat="1" applyFont="1" applyBorder="1" applyAlignment="1">
      <alignment vertical="center"/>
    </xf>
    <xf numFmtId="167" fontId="0" fillId="3" borderId="1" xfId="1" applyNumberFormat="1" applyFont="1" applyFill="1" applyBorder="1" applyAlignment="1">
      <alignment vertical="center"/>
    </xf>
    <xf numFmtId="0" fontId="0" fillId="0" borderId="1" xfId="0" applyBorder="1" applyAlignment="1">
      <alignment horizontal="right" vertical="center" wrapText="1"/>
    </xf>
    <xf numFmtId="167" fontId="0" fillId="2" borderId="1" xfId="1" applyNumberFormat="1" applyFont="1" applyFill="1" applyBorder="1" applyAlignment="1">
      <alignment horizontal="center" vertical="center"/>
    </xf>
    <xf numFmtId="0" fontId="3" fillId="0" borderId="1" xfId="0" applyFont="1" applyBorder="1" applyAlignment="1">
      <alignment vertical="center" wrapText="1"/>
    </xf>
    <xf numFmtId="0" fontId="0" fillId="0" borderId="0" xfId="0" applyAlignment="1">
      <alignment horizontal="right"/>
    </xf>
    <xf numFmtId="0" fontId="3" fillId="0" borderId="0" xfId="0" applyFont="1" applyAlignment="1">
      <alignment wrapText="1"/>
    </xf>
    <xf numFmtId="0" fontId="0" fillId="0" borderId="1" xfId="0" applyBorder="1" applyAlignment="1">
      <alignment horizontal="center" wrapText="1"/>
    </xf>
    <xf numFmtId="0" fontId="0" fillId="0" borderId="1" xfId="0" applyBorder="1" applyAlignment="1">
      <alignment horizontal="left" wrapText="1"/>
    </xf>
    <xf numFmtId="0" fontId="0" fillId="0" borderId="1" xfId="0" applyBorder="1" applyAlignment="1">
      <alignment horizontal="left"/>
    </xf>
    <xf numFmtId="0" fontId="0" fillId="0" borderId="1" xfId="0" applyBorder="1" applyAlignment="1">
      <alignment horizontal="right"/>
    </xf>
    <xf numFmtId="167" fontId="0" fillId="0" borderId="1" xfId="1" applyNumberFormat="1" applyFont="1" applyBorder="1" applyAlignment="1">
      <alignment horizontal="right"/>
    </xf>
    <xf numFmtId="0" fontId="0" fillId="0" borderId="1" xfId="0" applyBorder="1" applyAlignment="1">
      <alignment horizontal="left" vertical="center"/>
    </xf>
    <xf numFmtId="167" fontId="0" fillId="0" borderId="1" xfId="1" applyNumberFormat="1" applyFont="1" applyBorder="1" applyAlignment="1">
      <alignment horizontal="right" vertical="center"/>
    </xf>
    <xf numFmtId="0" fontId="0" fillId="0" borderId="1" xfId="0" applyBorder="1" applyAlignment="1">
      <alignment vertical="center"/>
    </xf>
    <xf numFmtId="167" fontId="0" fillId="0" borderId="1" xfId="1" applyNumberFormat="1" applyFont="1" applyBorder="1"/>
    <xf numFmtId="0" fontId="0" fillId="0" borderId="1" xfId="0" applyFill="1" applyBorder="1" applyAlignment="1">
      <alignment wrapText="1"/>
    </xf>
    <xf numFmtId="167" fontId="0" fillId="0" borderId="1" xfId="1" applyNumberFormat="1" applyFont="1" applyFill="1" applyBorder="1"/>
    <xf numFmtId="0" fontId="0" fillId="0" borderId="1" xfId="0" applyBorder="1"/>
    <xf numFmtId="167" fontId="0" fillId="0" borderId="1" xfId="0" applyNumberFormat="1" applyBorder="1"/>
    <xf numFmtId="0" fontId="0" fillId="2" borderId="1" xfId="0" applyFill="1" applyBorder="1" applyAlignment="1">
      <alignment horizontal="right"/>
    </xf>
    <xf numFmtId="0" fontId="0" fillId="2" borderId="1" xfId="0" applyFill="1" applyBorder="1" applyAlignment="1">
      <alignment horizontal="right" vertical="center"/>
    </xf>
    <xf numFmtId="3" fontId="0" fillId="2" borderId="1" xfId="0" applyNumberFormat="1" applyFill="1" applyBorder="1" applyAlignment="1">
      <alignment horizontal="right" vertical="center"/>
    </xf>
    <xf numFmtId="167" fontId="0" fillId="2" borderId="1" xfId="1" applyNumberFormat="1" applyFont="1" applyFill="1" applyBorder="1" applyAlignment="1">
      <alignment horizontal="right"/>
    </xf>
    <xf numFmtId="0" fontId="0" fillId="0" borderId="0" xfId="0" applyAlignment="1">
      <alignment horizontal="center" vertical="center" wrapText="1"/>
    </xf>
    <xf numFmtId="9" fontId="0" fillId="2" borderId="1" xfId="0" applyNumberFormat="1" applyFill="1" applyBorder="1" applyAlignment="1">
      <alignment horizontal="center" vertical="center"/>
    </xf>
    <xf numFmtId="2" fontId="0" fillId="2" borderId="1" xfId="0" applyNumberFormat="1" applyFill="1" applyBorder="1" applyAlignment="1">
      <alignment horizontal="center" vertical="center"/>
    </xf>
    <xf numFmtId="9" fontId="0" fillId="2" borderId="1" xfId="2" applyFont="1" applyFill="1" applyBorder="1" applyAlignment="1">
      <alignment horizontal="center" vertical="center"/>
    </xf>
    <xf numFmtId="0" fontId="4" fillId="0" borderId="0" xfId="0" applyFont="1" applyAlignment="1">
      <alignment vertical="center"/>
    </xf>
    <xf numFmtId="0" fontId="0" fillId="0" borderId="1" xfId="0" applyBorder="1" applyAlignment="1">
      <alignment horizontal="center"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left" vertical="center" wrapText="1"/>
    </xf>
    <xf numFmtId="0" fontId="0" fillId="0" borderId="2" xfId="0"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5"/>
  <sheetViews>
    <sheetView topLeftCell="A16" zoomScale="120" zoomScaleNormal="120" workbookViewId="0">
      <selection activeCell="D24" sqref="D24"/>
    </sheetView>
  </sheetViews>
  <sheetFormatPr defaultRowHeight="15" x14ac:dyDescent="0.25"/>
  <cols>
    <col min="1" max="1" width="9.140625" style="15"/>
    <col min="2" max="2" width="53.7109375" style="16" customWidth="1"/>
    <col min="3" max="3" width="12.5703125" style="6" customWidth="1"/>
    <col min="4" max="4" width="69.7109375" style="16" customWidth="1"/>
    <col min="5" max="5" width="18.140625" style="33" customWidth="1"/>
  </cols>
  <sheetData>
    <row r="1" spans="1:6" ht="18.75" x14ac:dyDescent="0.25">
      <c r="A1" s="64" t="s">
        <v>110</v>
      </c>
      <c r="B1" s="64"/>
    </row>
    <row r="2" spans="1:6" x14ac:dyDescent="0.25">
      <c r="A2" s="15" t="s">
        <v>44</v>
      </c>
    </row>
    <row r="3" spans="1:6" x14ac:dyDescent="0.25">
      <c r="B3" s="38" t="s">
        <v>46</v>
      </c>
      <c r="C3" s="39">
        <v>1000</v>
      </c>
      <c r="D3" s="40" t="s">
        <v>47</v>
      </c>
    </row>
    <row r="5" spans="1:6" s="31" customFormat="1" x14ac:dyDescent="0.25">
      <c r="A5" s="28"/>
      <c r="B5" s="29" t="s">
        <v>108</v>
      </c>
      <c r="C5" s="30" t="s">
        <v>24</v>
      </c>
      <c r="D5" s="29" t="s">
        <v>9</v>
      </c>
      <c r="E5" s="34" t="s">
        <v>45</v>
      </c>
    </row>
    <row r="6" spans="1:6" s="18" customFormat="1" x14ac:dyDescent="0.25">
      <c r="A6" s="6"/>
      <c r="B6" s="19" t="s">
        <v>25</v>
      </c>
      <c r="C6" s="20"/>
      <c r="D6" s="11"/>
      <c r="E6" s="35"/>
    </row>
    <row r="7" spans="1:6" s="18" customFormat="1" ht="45" x14ac:dyDescent="0.25">
      <c r="A7" s="6"/>
      <c r="B7" s="10" t="s">
        <v>26</v>
      </c>
      <c r="C7" s="21">
        <v>0.78</v>
      </c>
      <c r="D7" s="10" t="s">
        <v>27</v>
      </c>
      <c r="E7" s="32">
        <f>C3*C7</f>
        <v>780</v>
      </c>
      <c r="F7" s="22"/>
    </row>
    <row r="8" spans="1:6" s="18" customFormat="1" x14ac:dyDescent="0.25">
      <c r="A8" s="6"/>
      <c r="B8" s="10" t="s">
        <v>28</v>
      </c>
      <c r="C8" s="21">
        <v>0.22</v>
      </c>
      <c r="D8" s="10" t="s">
        <v>29</v>
      </c>
      <c r="E8" s="32">
        <f>C3*C8</f>
        <v>220</v>
      </c>
      <c r="F8" s="22"/>
    </row>
    <row r="9" spans="1:6" s="15" customFormat="1" ht="42" customHeight="1" x14ac:dyDescent="0.25">
      <c r="B9" s="23" t="s">
        <v>30</v>
      </c>
      <c r="C9" s="61">
        <v>0.85</v>
      </c>
      <c r="D9" s="23" t="s">
        <v>111</v>
      </c>
      <c r="E9" s="32">
        <f>C3*C9</f>
        <v>850</v>
      </c>
    </row>
    <row r="10" spans="1:6" s="15" customFormat="1" ht="45" x14ac:dyDescent="0.25">
      <c r="B10" s="23" t="s">
        <v>31</v>
      </c>
      <c r="C10" s="61">
        <v>0.05</v>
      </c>
      <c r="D10" s="23" t="s">
        <v>32</v>
      </c>
      <c r="E10" s="32">
        <f>E9*C10</f>
        <v>42.5</v>
      </c>
    </row>
    <row r="11" spans="1:6" s="15" customFormat="1" ht="84.75" customHeight="1" x14ac:dyDescent="0.25">
      <c r="B11" s="23" t="s">
        <v>33</v>
      </c>
      <c r="C11" s="61">
        <v>0.1</v>
      </c>
      <c r="D11" s="23" t="s">
        <v>112</v>
      </c>
      <c r="E11" s="32">
        <f>E10*C11</f>
        <v>4.25</v>
      </c>
    </row>
    <row r="12" spans="1:6" s="15" customFormat="1" x14ac:dyDescent="0.25">
      <c r="B12" s="23" t="s">
        <v>34</v>
      </c>
      <c r="C12" s="61">
        <v>0.9</v>
      </c>
      <c r="D12" s="23" t="s">
        <v>35</v>
      </c>
      <c r="E12" s="32">
        <f>E10*C12</f>
        <v>38.25</v>
      </c>
    </row>
    <row r="13" spans="1:6" s="15" customFormat="1" ht="105" x14ac:dyDescent="0.25">
      <c r="B13" s="23" t="s">
        <v>113</v>
      </c>
      <c r="C13" s="62">
        <v>1.22</v>
      </c>
      <c r="D13" s="23" t="s">
        <v>114</v>
      </c>
      <c r="E13" s="32">
        <f>E11*C13</f>
        <v>5.1849999999999996</v>
      </c>
    </row>
    <row r="14" spans="1:6" s="15" customFormat="1" ht="60" x14ac:dyDescent="0.25">
      <c r="B14" s="23" t="s">
        <v>122</v>
      </c>
      <c r="C14" s="63">
        <v>0.97</v>
      </c>
      <c r="D14" s="23" t="s">
        <v>36</v>
      </c>
      <c r="E14" s="32">
        <f>(E11+E13)*C14</f>
        <v>9.1519499999999994</v>
      </c>
    </row>
    <row r="15" spans="1:6" s="15" customFormat="1" ht="30" x14ac:dyDescent="0.25">
      <c r="B15" s="23" t="s">
        <v>123</v>
      </c>
      <c r="C15" s="63">
        <v>0.03</v>
      </c>
      <c r="D15" s="23" t="s">
        <v>37</v>
      </c>
      <c r="E15" s="32">
        <f>(E11+E13)*C15</f>
        <v>0.28304999999999997</v>
      </c>
    </row>
    <row r="16" spans="1:6" s="15" customFormat="1" x14ac:dyDescent="0.25">
      <c r="B16" s="23" t="s">
        <v>124</v>
      </c>
      <c r="C16" s="25">
        <v>1.9E-2</v>
      </c>
      <c r="D16" s="23" t="s">
        <v>38</v>
      </c>
      <c r="E16" s="32">
        <f>E14*C16</f>
        <v>0.17388704999999999</v>
      </c>
    </row>
    <row r="17" spans="2:5" s="15" customFormat="1" x14ac:dyDescent="0.25">
      <c r="B17" s="23" t="s">
        <v>125</v>
      </c>
      <c r="C17" s="24">
        <v>0.21</v>
      </c>
      <c r="D17" s="23" t="s">
        <v>38</v>
      </c>
      <c r="E17" s="32">
        <f>E15*C17</f>
        <v>5.9440499999999993E-2</v>
      </c>
    </row>
    <row r="18" spans="2:5" s="15" customFormat="1" x14ac:dyDescent="0.25">
      <c r="B18" s="26" t="s">
        <v>39</v>
      </c>
      <c r="C18" s="20"/>
      <c r="D18" s="26"/>
      <c r="E18" s="32"/>
    </row>
    <row r="19" spans="2:5" s="15" customFormat="1" x14ac:dyDescent="0.25">
      <c r="B19" s="23" t="s">
        <v>48</v>
      </c>
      <c r="C19" s="17">
        <v>1.1000000000000001</v>
      </c>
      <c r="D19" s="23" t="s">
        <v>126</v>
      </c>
      <c r="E19" s="32">
        <f>E10*C19</f>
        <v>46.750000000000007</v>
      </c>
    </row>
    <row r="20" spans="2:5" s="15" customFormat="1" x14ac:dyDescent="0.25">
      <c r="B20" s="23" t="s">
        <v>40</v>
      </c>
      <c r="C20" s="17">
        <v>1.1000000000000001</v>
      </c>
      <c r="D20" s="23" t="s">
        <v>127</v>
      </c>
      <c r="E20" s="32">
        <f>E10*C20</f>
        <v>46.750000000000007</v>
      </c>
    </row>
    <row r="21" spans="2:5" x14ac:dyDescent="0.25">
      <c r="B21" s="23" t="s">
        <v>49</v>
      </c>
      <c r="C21" s="17">
        <v>1.1000000000000001</v>
      </c>
      <c r="D21" s="23" t="s">
        <v>50</v>
      </c>
      <c r="E21" s="32">
        <f>E10*C21</f>
        <v>46.750000000000007</v>
      </c>
    </row>
    <row r="22" spans="2:5" x14ac:dyDescent="0.25">
      <c r="B22" s="23" t="s">
        <v>41</v>
      </c>
      <c r="C22" s="27">
        <v>1.1000000000000001</v>
      </c>
      <c r="D22" s="23" t="s">
        <v>128</v>
      </c>
      <c r="E22" s="32">
        <f>E10*C22</f>
        <v>46.750000000000007</v>
      </c>
    </row>
    <row r="23" spans="2:5" x14ac:dyDescent="0.25">
      <c r="B23" s="26" t="s">
        <v>129</v>
      </c>
      <c r="C23" s="20"/>
      <c r="D23" s="26"/>
      <c r="E23" s="32"/>
    </row>
    <row r="24" spans="2:5" x14ac:dyDescent="0.25">
      <c r="B24" s="23" t="s">
        <v>42</v>
      </c>
      <c r="C24" s="17">
        <v>48</v>
      </c>
      <c r="D24" s="23" t="s">
        <v>131</v>
      </c>
      <c r="E24" s="32"/>
    </row>
    <row r="25" spans="2:5" ht="30" x14ac:dyDescent="0.25">
      <c r="B25" s="23" t="s">
        <v>130</v>
      </c>
      <c r="C25" s="17">
        <v>1</v>
      </c>
      <c r="D25" s="23" t="s">
        <v>43</v>
      </c>
      <c r="E25" s="32"/>
    </row>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8"/>
  <sheetViews>
    <sheetView zoomScaleNormal="100" workbookViewId="0">
      <pane xSplit="1" ySplit="2" topLeftCell="B75" activePane="bottomRight" state="frozen"/>
      <selection pane="topRight" activeCell="B1" sqref="B1"/>
      <selection pane="bottomLeft" activeCell="A3" sqref="A3"/>
      <selection pane="bottomRight" activeCell="B37" sqref="B37"/>
    </sheetView>
  </sheetViews>
  <sheetFormatPr defaultRowHeight="15" x14ac:dyDescent="0.25"/>
  <cols>
    <col min="1" max="1" width="25" style="3" hidden="1" customWidth="1"/>
    <col min="2" max="2" width="27.5703125" style="3" customWidth="1"/>
    <col min="3" max="3" width="13.28515625" style="3" customWidth="1"/>
    <col min="4" max="4" width="29.28515625" style="3" customWidth="1"/>
    <col min="5" max="5" width="10.140625" style="3" customWidth="1"/>
    <col min="6" max="7" width="22.7109375" style="3" customWidth="1"/>
    <col min="8" max="8" width="22.7109375" customWidth="1"/>
  </cols>
  <sheetData>
    <row r="1" spans="1:8" x14ac:dyDescent="0.25">
      <c r="A1" s="1" t="s">
        <v>0</v>
      </c>
      <c r="B1" s="2" t="s">
        <v>1</v>
      </c>
    </row>
    <row r="2" spans="1:8" s="6" customFormat="1" ht="30" x14ac:dyDescent="0.25">
      <c r="A2" s="4" t="s">
        <v>2</v>
      </c>
      <c r="B2" s="4" t="s">
        <v>3</v>
      </c>
      <c r="C2" s="4" t="s">
        <v>4</v>
      </c>
      <c r="D2" s="4" t="s">
        <v>5</v>
      </c>
      <c r="E2" s="4" t="s">
        <v>6</v>
      </c>
      <c r="F2" s="4" t="s">
        <v>7</v>
      </c>
      <c r="G2" s="4" t="s">
        <v>8</v>
      </c>
      <c r="H2" s="5" t="s">
        <v>9</v>
      </c>
    </row>
    <row r="3" spans="1:8" ht="30" x14ac:dyDescent="0.25">
      <c r="A3" s="65"/>
      <c r="B3" s="66" t="s">
        <v>164</v>
      </c>
      <c r="C3" s="7"/>
      <c r="D3" s="7" t="s">
        <v>166</v>
      </c>
      <c r="E3" s="7"/>
      <c r="F3" s="7"/>
      <c r="G3" s="7"/>
      <c r="H3" s="8"/>
    </row>
    <row r="4" spans="1:8" x14ac:dyDescent="0.25">
      <c r="A4" s="65"/>
      <c r="B4" s="67"/>
      <c r="C4" s="7"/>
      <c r="D4" s="7"/>
      <c r="E4" s="7"/>
      <c r="F4" s="7"/>
      <c r="G4" s="7"/>
    </row>
    <row r="5" spans="1:8" x14ac:dyDescent="0.25">
      <c r="A5" s="9"/>
      <c r="B5" s="10" t="s">
        <v>165</v>
      </c>
      <c r="C5" s="7"/>
      <c r="D5" s="7" t="s">
        <v>167</v>
      </c>
      <c r="E5" s="7"/>
      <c r="F5" s="7"/>
      <c r="G5" s="7"/>
    </row>
    <row r="6" spans="1:8" x14ac:dyDescent="0.25">
      <c r="A6" s="11"/>
      <c r="B6" s="12"/>
      <c r="C6" s="12"/>
      <c r="D6" s="12"/>
      <c r="E6" s="12"/>
      <c r="F6" s="12"/>
      <c r="G6" s="12"/>
    </row>
    <row r="7" spans="1:8" x14ac:dyDescent="0.25">
      <c r="A7" s="65" t="s">
        <v>10</v>
      </c>
      <c r="B7" s="68" t="s">
        <v>139</v>
      </c>
      <c r="C7" s="7"/>
      <c r="D7" s="7" t="s">
        <v>132</v>
      </c>
      <c r="E7" s="7"/>
      <c r="F7" s="7"/>
      <c r="G7" s="7"/>
    </row>
    <row r="8" spans="1:8" x14ac:dyDescent="0.25">
      <c r="A8" s="65"/>
      <c r="B8" s="68"/>
      <c r="C8" s="7"/>
      <c r="D8" s="7" t="s">
        <v>133</v>
      </c>
      <c r="E8" s="7"/>
      <c r="F8" s="7"/>
      <c r="G8" s="7"/>
    </row>
    <row r="9" spans="1:8" x14ac:dyDescent="0.25">
      <c r="A9" s="65"/>
      <c r="B9" s="68"/>
      <c r="C9" s="7"/>
      <c r="D9" s="7" t="s">
        <v>135</v>
      </c>
      <c r="E9" s="7"/>
      <c r="F9" s="7"/>
      <c r="G9" s="7"/>
    </row>
    <row r="10" spans="1:8" x14ac:dyDescent="0.25">
      <c r="A10" s="65"/>
      <c r="B10" s="68"/>
      <c r="C10" s="7"/>
      <c r="D10" s="7" t="s">
        <v>134</v>
      </c>
      <c r="E10" s="7"/>
      <c r="F10" s="7"/>
      <c r="G10" s="7"/>
    </row>
    <row r="11" spans="1:8" x14ac:dyDescent="0.25">
      <c r="A11" s="65"/>
      <c r="B11" s="68"/>
      <c r="C11" s="7"/>
      <c r="D11" s="7" t="s">
        <v>136</v>
      </c>
      <c r="E11" s="7"/>
      <c r="F11" s="7"/>
      <c r="G11" s="7"/>
      <c r="H11" s="8"/>
    </row>
    <row r="12" spans="1:8" x14ac:dyDescent="0.25">
      <c r="A12" s="65"/>
      <c r="B12" s="68"/>
      <c r="C12" s="7"/>
      <c r="D12" s="7" t="s">
        <v>137</v>
      </c>
      <c r="E12" s="7"/>
      <c r="F12" s="7"/>
      <c r="G12" s="7"/>
      <c r="H12" s="8"/>
    </row>
    <row r="13" spans="1:8" x14ac:dyDescent="0.25">
      <c r="A13" s="65"/>
      <c r="B13" s="68"/>
      <c r="C13" s="7"/>
      <c r="D13" s="7" t="s">
        <v>163</v>
      </c>
      <c r="E13" s="7"/>
      <c r="F13" s="7"/>
      <c r="G13" s="7"/>
      <c r="H13" s="13"/>
    </row>
    <row r="14" spans="1:8" x14ac:dyDescent="0.25">
      <c r="A14" s="65"/>
      <c r="B14" s="68"/>
      <c r="C14" s="7"/>
      <c r="D14" s="7" t="s">
        <v>138</v>
      </c>
      <c r="E14" s="7"/>
      <c r="F14" s="7"/>
      <c r="G14" s="7"/>
    </row>
    <row r="15" spans="1:8" x14ac:dyDescent="0.25">
      <c r="A15" s="65"/>
      <c r="B15" s="68"/>
      <c r="C15" s="7"/>
      <c r="D15" s="7" t="s">
        <v>11</v>
      </c>
      <c r="E15" s="7"/>
      <c r="F15" s="7"/>
      <c r="G15" s="7"/>
    </row>
    <row r="16" spans="1:8" ht="30" x14ac:dyDescent="0.25">
      <c r="A16" s="65"/>
      <c r="B16" s="7" t="s">
        <v>168</v>
      </c>
      <c r="C16" s="7"/>
      <c r="D16" s="7" t="s">
        <v>142</v>
      </c>
      <c r="E16" s="7"/>
      <c r="F16" s="7"/>
      <c r="G16" s="7"/>
    </row>
    <row r="17" spans="1:7" x14ac:dyDescent="0.25">
      <c r="A17" s="65"/>
      <c r="B17" s="10" t="s">
        <v>169</v>
      </c>
      <c r="C17" s="7"/>
      <c r="D17" s="7" t="s">
        <v>143</v>
      </c>
      <c r="E17" s="7"/>
      <c r="F17" s="7"/>
      <c r="G17" s="7"/>
    </row>
    <row r="18" spans="1:7" x14ac:dyDescent="0.25">
      <c r="A18" s="65"/>
      <c r="B18" s="7" t="s">
        <v>140</v>
      </c>
      <c r="C18" s="7"/>
      <c r="D18" s="7" t="s">
        <v>12</v>
      </c>
      <c r="E18" s="7"/>
      <c r="F18" s="7"/>
      <c r="G18" s="7"/>
    </row>
    <row r="19" spans="1:7" x14ac:dyDescent="0.25">
      <c r="A19" s="65"/>
      <c r="B19" s="7"/>
      <c r="C19" s="7"/>
      <c r="D19" s="7" t="s">
        <v>144</v>
      </c>
      <c r="E19" s="7"/>
      <c r="F19" s="7"/>
      <c r="G19" s="7"/>
    </row>
    <row r="20" spans="1:7" x14ac:dyDescent="0.25">
      <c r="A20" s="11"/>
      <c r="B20" s="12"/>
      <c r="C20" s="12"/>
      <c r="D20" s="12"/>
      <c r="E20" s="12"/>
      <c r="F20" s="12"/>
      <c r="G20" s="12"/>
    </row>
    <row r="21" spans="1:7" x14ac:dyDescent="0.25">
      <c r="A21" s="69" t="s">
        <v>13</v>
      </c>
      <c r="B21" s="66" t="s">
        <v>141</v>
      </c>
      <c r="C21" s="7"/>
      <c r="D21" s="7" t="s">
        <v>145</v>
      </c>
      <c r="E21" s="7"/>
      <c r="F21" s="7"/>
      <c r="G21" s="7"/>
    </row>
    <row r="22" spans="1:7" x14ac:dyDescent="0.25">
      <c r="A22" s="69"/>
      <c r="B22" s="71"/>
      <c r="C22" s="7"/>
      <c r="D22" s="7" t="s">
        <v>147</v>
      </c>
      <c r="E22" s="7"/>
      <c r="F22" s="7"/>
      <c r="G22" s="7"/>
    </row>
    <row r="23" spans="1:7" x14ac:dyDescent="0.25">
      <c r="A23" s="70"/>
      <c r="B23" s="67"/>
      <c r="C23" s="7"/>
      <c r="D23" s="7" t="s">
        <v>146</v>
      </c>
      <c r="E23" s="7"/>
      <c r="F23" s="7"/>
      <c r="G23" s="7"/>
    </row>
    <row r="24" spans="1:7" x14ac:dyDescent="0.25">
      <c r="A24" s="12"/>
      <c r="B24" s="12"/>
      <c r="C24" s="12"/>
      <c r="D24" s="12"/>
      <c r="E24" s="12"/>
      <c r="F24" s="12"/>
      <c r="G24" s="12"/>
    </row>
    <row r="25" spans="1:7" x14ac:dyDescent="0.25">
      <c r="A25" s="72" t="s">
        <v>14</v>
      </c>
      <c r="B25" s="66" t="s">
        <v>148</v>
      </c>
      <c r="C25" s="14"/>
      <c r="D25" s="7" t="s">
        <v>15</v>
      </c>
      <c r="E25" s="7"/>
      <c r="F25" s="7"/>
      <c r="G25" s="7"/>
    </row>
    <row r="26" spans="1:7" x14ac:dyDescent="0.25">
      <c r="A26" s="69"/>
      <c r="B26" s="71"/>
      <c r="C26" s="7"/>
      <c r="D26" s="7" t="s">
        <v>16</v>
      </c>
      <c r="E26" s="7"/>
      <c r="F26" s="7"/>
      <c r="G26" s="7"/>
    </row>
    <row r="27" spans="1:7" x14ac:dyDescent="0.25">
      <c r="A27" s="69"/>
      <c r="B27" s="71"/>
      <c r="C27" s="7"/>
      <c r="D27" s="7" t="s">
        <v>17</v>
      </c>
      <c r="E27" s="7"/>
      <c r="F27" s="7"/>
      <c r="G27" s="7"/>
    </row>
    <row r="28" spans="1:7" x14ac:dyDescent="0.25">
      <c r="A28" s="69"/>
      <c r="B28" s="71"/>
      <c r="C28" s="7"/>
      <c r="D28" s="7" t="s">
        <v>18</v>
      </c>
      <c r="E28" s="7"/>
      <c r="F28" s="7"/>
      <c r="G28" s="7"/>
    </row>
    <row r="29" spans="1:7" x14ac:dyDescent="0.25">
      <c r="A29" s="69"/>
      <c r="B29" s="71"/>
      <c r="C29" s="7"/>
      <c r="D29" s="7" t="s">
        <v>19</v>
      </c>
      <c r="E29" s="7"/>
      <c r="F29" s="7"/>
      <c r="G29" s="7"/>
    </row>
    <row r="30" spans="1:7" x14ac:dyDescent="0.25">
      <c r="A30" s="69"/>
      <c r="B30" s="71"/>
      <c r="C30" s="7"/>
      <c r="D30" s="7" t="s">
        <v>149</v>
      </c>
      <c r="E30" s="7"/>
      <c r="F30" s="7"/>
      <c r="G30" s="7"/>
    </row>
    <row r="31" spans="1:7" ht="30" x14ac:dyDescent="0.25">
      <c r="A31" s="69"/>
      <c r="B31" s="71"/>
      <c r="C31" s="7"/>
      <c r="D31" s="7" t="s">
        <v>162</v>
      </c>
      <c r="E31" s="7"/>
      <c r="F31" s="7"/>
      <c r="G31" s="7"/>
    </row>
    <row r="32" spans="1:7" x14ac:dyDescent="0.25">
      <c r="A32" s="69"/>
      <c r="B32" s="66" t="s">
        <v>170</v>
      </c>
      <c r="C32" s="7"/>
      <c r="D32" s="7" t="s">
        <v>150</v>
      </c>
      <c r="E32" s="7"/>
      <c r="F32" s="7"/>
      <c r="G32" s="7"/>
    </row>
    <row r="33" spans="1:8" ht="18" customHeight="1" x14ac:dyDescent="0.25">
      <c r="A33" s="69"/>
      <c r="B33" s="71"/>
      <c r="C33" s="7"/>
      <c r="D33" s="7" t="s">
        <v>151</v>
      </c>
      <c r="E33" s="7"/>
      <c r="F33" s="7"/>
      <c r="G33" s="7"/>
    </row>
    <row r="34" spans="1:8" ht="30" customHeight="1" x14ac:dyDescent="0.25">
      <c r="A34" s="69"/>
      <c r="B34" s="71"/>
      <c r="C34" s="7"/>
      <c r="D34" s="7" t="s">
        <v>152</v>
      </c>
      <c r="E34" s="7"/>
      <c r="F34" s="7"/>
      <c r="G34" s="7"/>
    </row>
    <row r="35" spans="1:8" x14ac:dyDescent="0.25">
      <c r="A35" s="69"/>
      <c r="B35" s="71"/>
      <c r="C35" s="7"/>
      <c r="D35" s="7" t="s">
        <v>153</v>
      </c>
      <c r="E35" s="7"/>
      <c r="F35" s="7"/>
      <c r="G35" s="7"/>
    </row>
    <row r="36" spans="1:8" x14ac:dyDescent="0.25">
      <c r="A36" s="70"/>
      <c r="B36" s="67"/>
      <c r="C36" s="7"/>
      <c r="D36" s="7" t="s">
        <v>154</v>
      </c>
      <c r="E36" s="7"/>
      <c r="F36" s="7"/>
      <c r="G36" s="7"/>
      <c r="H36" s="3"/>
    </row>
    <row r="37" spans="1:8" x14ac:dyDescent="0.25">
      <c r="A37" s="12"/>
      <c r="B37" s="12"/>
      <c r="C37" s="12"/>
      <c r="D37" s="12"/>
      <c r="E37" s="12"/>
      <c r="F37" s="12"/>
      <c r="G37" s="12"/>
    </row>
    <row r="38" spans="1:8" x14ac:dyDescent="0.25">
      <c r="A38" s="69"/>
      <c r="B38" s="66" t="s">
        <v>155</v>
      </c>
      <c r="C38" s="7"/>
      <c r="D38" s="7" t="s">
        <v>21</v>
      </c>
      <c r="E38" s="7"/>
      <c r="F38" s="7"/>
      <c r="G38" s="7"/>
    </row>
    <row r="39" spans="1:8" x14ac:dyDescent="0.25">
      <c r="A39" s="69"/>
      <c r="B39" s="71"/>
      <c r="C39" s="7"/>
      <c r="D39" s="7" t="s">
        <v>22</v>
      </c>
      <c r="E39" s="7"/>
      <c r="F39" s="7"/>
      <c r="G39" s="7"/>
    </row>
    <row r="40" spans="1:8" x14ac:dyDescent="0.25">
      <c r="A40" s="69"/>
      <c r="B40" s="67"/>
      <c r="C40" s="7"/>
      <c r="D40" s="7" t="s">
        <v>161</v>
      </c>
      <c r="E40" s="7"/>
      <c r="F40" s="7"/>
      <c r="G40" s="7"/>
    </row>
    <row r="41" spans="1:8" x14ac:dyDescent="0.25">
      <c r="A41" s="69"/>
      <c r="B41" s="66" t="s">
        <v>156</v>
      </c>
      <c r="C41" s="7"/>
      <c r="D41" s="7" t="s">
        <v>158</v>
      </c>
      <c r="E41" s="7"/>
      <c r="F41" s="7"/>
      <c r="G41" s="7"/>
    </row>
    <row r="42" spans="1:8" x14ac:dyDescent="0.25">
      <c r="A42" s="69"/>
      <c r="B42" s="71"/>
      <c r="C42" s="7"/>
      <c r="D42" s="7"/>
      <c r="E42" s="7"/>
      <c r="F42" s="7"/>
      <c r="G42" s="7"/>
    </row>
    <row r="43" spans="1:8" x14ac:dyDescent="0.25">
      <c r="A43" s="70"/>
      <c r="B43" s="67"/>
      <c r="C43" s="7"/>
      <c r="D43" s="7"/>
      <c r="E43" s="7"/>
      <c r="F43" s="7"/>
      <c r="G43" s="7"/>
    </row>
    <row r="44" spans="1:8" x14ac:dyDescent="0.25">
      <c r="A44" s="12"/>
      <c r="B44" s="12"/>
      <c r="C44" s="12"/>
      <c r="D44" s="12"/>
      <c r="E44" s="12"/>
      <c r="F44" s="12"/>
      <c r="G44" s="12"/>
    </row>
    <row r="45" spans="1:8" ht="30" x14ac:dyDescent="0.25">
      <c r="A45" s="72" t="s">
        <v>23</v>
      </c>
      <c r="B45" s="7" t="s">
        <v>157</v>
      </c>
      <c r="C45" s="7"/>
      <c r="D45" s="7" t="s">
        <v>159</v>
      </c>
      <c r="E45" s="7"/>
      <c r="F45" s="7"/>
      <c r="G45" s="7"/>
    </row>
    <row r="46" spans="1:8" x14ac:dyDescent="0.25">
      <c r="A46" s="69"/>
      <c r="B46" s="66"/>
      <c r="C46" s="7"/>
      <c r="D46" s="7" t="s">
        <v>160</v>
      </c>
      <c r="E46" s="7"/>
      <c r="F46" s="7"/>
      <c r="G46" s="7"/>
    </row>
    <row r="47" spans="1:8" x14ac:dyDescent="0.25">
      <c r="A47" s="69"/>
      <c r="B47" s="71"/>
      <c r="C47" s="7"/>
      <c r="D47" s="7"/>
      <c r="E47" s="7"/>
      <c r="F47" s="7"/>
      <c r="G47" s="7"/>
    </row>
    <row r="48" spans="1:8" x14ac:dyDescent="0.25">
      <c r="A48" s="69"/>
      <c r="B48" s="67"/>
      <c r="C48" s="7"/>
      <c r="D48" s="7"/>
      <c r="E48" s="7"/>
      <c r="F48" s="7"/>
      <c r="G48" s="7"/>
    </row>
    <row r="49" spans="1:8" x14ac:dyDescent="0.25">
      <c r="A49" s="69"/>
      <c r="B49" s="7"/>
      <c r="C49" s="7"/>
      <c r="D49" s="7"/>
      <c r="E49" s="7"/>
      <c r="F49" s="7"/>
      <c r="G49" s="7"/>
      <c r="H49" s="3"/>
    </row>
    <row r="50" spans="1:8" x14ac:dyDescent="0.25">
      <c r="A50" s="70"/>
      <c r="B50" s="7"/>
      <c r="C50" s="7"/>
      <c r="D50" s="7"/>
      <c r="E50" s="7"/>
      <c r="F50" s="7"/>
      <c r="G50" s="7"/>
    </row>
    <row r="51" spans="1:8" x14ac:dyDescent="0.25">
      <c r="A51" s="12"/>
      <c r="B51" s="12"/>
      <c r="C51" s="12"/>
      <c r="D51" s="12"/>
      <c r="E51" s="12"/>
      <c r="F51" s="12"/>
      <c r="G51" s="12"/>
    </row>
    <row r="52" spans="1:8" x14ac:dyDescent="0.25">
      <c r="A52" s="7"/>
      <c r="B52" s="7"/>
      <c r="C52" s="7"/>
      <c r="D52" s="7"/>
      <c r="E52" s="7"/>
      <c r="F52" s="7"/>
      <c r="G52" s="7"/>
    </row>
    <row r="53" spans="1:8" x14ac:dyDescent="0.25">
      <c r="A53" s="7"/>
      <c r="B53" s="7"/>
      <c r="C53" s="7"/>
      <c r="D53" s="7"/>
      <c r="E53" s="7"/>
      <c r="F53" s="7"/>
      <c r="G53" s="7"/>
    </row>
    <row r="54" spans="1:8" x14ac:dyDescent="0.25">
      <c r="A54" s="7"/>
      <c r="B54" s="7"/>
      <c r="C54" s="7"/>
      <c r="D54" s="7"/>
      <c r="E54" s="7"/>
      <c r="F54" s="7"/>
      <c r="G54" s="7"/>
    </row>
    <row r="55" spans="1:8" x14ac:dyDescent="0.25">
      <c r="A55" s="7"/>
      <c r="B55" s="7"/>
      <c r="C55" s="7"/>
      <c r="D55" s="7"/>
      <c r="E55" s="7"/>
      <c r="F55" s="7"/>
      <c r="G55" s="7"/>
    </row>
    <row r="56" spans="1:8" x14ac:dyDescent="0.25">
      <c r="A56" s="7"/>
      <c r="B56" s="7"/>
      <c r="C56" s="7"/>
      <c r="D56" s="7"/>
      <c r="E56" s="7"/>
      <c r="F56" s="7"/>
      <c r="G56" s="7"/>
    </row>
    <row r="57" spans="1:8" x14ac:dyDescent="0.25">
      <c r="A57" s="7"/>
      <c r="B57" s="7"/>
      <c r="C57" s="7"/>
      <c r="D57" s="7"/>
      <c r="E57" s="7"/>
      <c r="F57" s="7"/>
      <c r="G57" s="7"/>
    </row>
    <row r="58" spans="1:8" x14ac:dyDescent="0.25">
      <c r="A58" s="7"/>
      <c r="B58" s="7"/>
      <c r="C58" s="7"/>
      <c r="D58" s="7"/>
      <c r="E58" s="7"/>
      <c r="F58" s="7"/>
      <c r="G58" s="7"/>
    </row>
    <row r="59" spans="1:8" x14ac:dyDescent="0.25">
      <c r="A59" s="7"/>
      <c r="B59" s="7"/>
      <c r="C59" s="7"/>
      <c r="D59" s="7"/>
      <c r="E59" s="7"/>
      <c r="F59" s="7"/>
      <c r="G59" s="7"/>
    </row>
    <row r="60" spans="1:8" x14ac:dyDescent="0.25">
      <c r="A60" s="7"/>
      <c r="B60" s="7"/>
      <c r="C60" s="7"/>
      <c r="D60" s="7"/>
      <c r="E60" s="7"/>
      <c r="F60" s="7"/>
      <c r="G60" s="7"/>
    </row>
    <row r="61" spans="1:8" x14ac:dyDescent="0.25">
      <c r="A61" s="7"/>
      <c r="B61" s="7"/>
      <c r="C61" s="7"/>
      <c r="D61" s="7"/>
      <c r="E61" s="7"/>
      <c r="F61" s="7"/>
      <c r="G61" s="7"/>
    </row>
    <row r="62" spans="1:8" x14ac:dyDescent="0.25">
      <c r="A62" s="7"/>
      <c r="B62" s="7"/>
      <c r="C62" s="7"/>
      <c r="D62" s="7"/>
      <c r="E62" s="7"/>
      <c r="F62" s="7"/>
      <c r="G62" s="7"/>
    </row>
    <row r="63" spans="1:8" x14ac:dyDescent="0.25">
      <c r="A63" s="7"/>
      <c r="B63" s="7"/>
      <c r="C63" s="7"/>
      <c r="D63" s="7"/>
      <c r="E63" s="7"/>
      <c r="F63" s="7"/>
      <c r="G63" s="7"/>
    </row>
    <row r="64" spans="1:8" x14ac:dyDescent="0.25">
      <c r="A64" s="7"/>
      <c r="B64" s="7"/>
      <c r="C64" s="7"/>
      <c r="D64" s="7"/>
      <c r="E64" s="7"/>
      <c r="F64" s="7"/>
      <c r="G64" s="7"/>
    </row>
    <row r="65" spans="1:7" x14ac:dyDescent="0.25">
      <c r="A65" s="7"/>
      <c r="B65" s="7"/>
      <c r="C65" s="7"/>
      <c r="D65" s="7"/>
      <c r="E65" s="7"/>
      <c r="F65" s="7"/>
      <c r="G65" s="7"/>
    </row>
    <row r="66" spans="1:7" x14ac:dyDescent="0.25">
      <c r="A66" s="7"/>
      <c r="B66" s="7"/>
      <c r="C66" s="7"/>
      <c r="D66" s="7"/>
      <c r="E66" s="7"/>
      <c r="F66" s="7"/>
      <c r="G66" s="7"/>
    </row>
    <row r="67" spans="1:7" x14ac:dyDescent="0.25">
      <c r="A67" s="7"/>
      <c r="B67" s="7"/>
      <c r="C67" s="7"/>
      <c r="D67" s="7"/>
      <c r="E67" s="7"/>
      <c r="F67" s="7"/>
      <c r="G67" s="7"/>
    </row>
    <row r="68" spans="1:7" x14ac:dyDescent="0.25">
      <c r="A68" s="7"/>
      <c r="B68" s="7"/>
      <c r="C68" s="7"/>
      <c r="D68" s="7"/>
      <c r="E68" s="7"/>
      <c r="F68" s="7"/>
      <c r="G68" s="7"/>
    </row>
    <row r="69" spans="1:7" x14ac:dyDescent="0.25">
      <c r="A69" s="7"/>
      <c r="B69" s="7"/>
      <c r="C69" s="7"/>
      <c r="D69" s="7"/>
      <c r="E69" s="7"/>
      <c r="F69" s="7"/>
      <c r="G69" s="7"/>
    </row>
    <row r="70" spans="1:7" x14ac:dyDescent="0.25">
      <c r="A70" s="7"/>
      <c r="B70" s="7"/>
      <c r="C70" s="7"/>
      <c r="D70" s="7"/>
      <c r="E70" s="7"/>
      <c r="F70" s="7"/>
      <c r="G70" s="7"/>
    </row>
    <row r="71" spans="1:7" x14ac:dyDescent="0.25">
      <c r="A71" s="7"/>
      <c r="B71" s="7"/>
      <c r="C71" s="7"/>
      <c r="D71" s="7"/>
      <c r="E71" s="7"/>
      <c r="F71" s="7"/>
      <c r="G71" s="7"/>
    </row>
    <row r="72" spans="1:7" x14ac:dyDescent="0.25">
      <c r="A72" s="7"/>
      <c r="B72" s="7"/>
      <c r="C72" s="7"/>
      <c r="D72" s="7"/>
      <c r="E72" s="7"/>
      <c r="F72" s="7"/>
      <c r="G72" s="7"/>
    </row>
    <row r="73" spans="1:7" x14ac:dyDescent="0.25">
      <c r="A73" s="7"/>
      <c r="B73" s="7"/>
      <c r="C73" s="7"/>
      <c r="D73" s="7"/>
      <c r="E73" s="7"/>
      <c r="F73" s="7"/>
      <c r="G73" s="7"/>
    </row>
    <row r="74" spans="1:7" x14ac:dyDescent="0.25">
      <c r="A74" s="7"/>
      <c r="B74" s="7"/>
      <c r="C74" s="7"/>
      <c r="D74" s="7"/>
      <c r="E74" s="7"/>
      <c r="F74" s="7"/>
      <c r="G74" s="7"/>
    </row>
    <row r="75" spans="1:7" x14ac:dyDescent="0.25">
      <c r="A75" s="7"/>
      <c r="B75" s="7"/>
      <c r="C75" s="7"/>
      <c r="D75" s="7"/>
      <c r="E75" s="7"/>
      <c r="F75" s="7"/>
      <c r="G75" s="7"/>
    </row>
    <row r="76" spans="1:7" x14ac:dyDescent="0.25">
      <c r="A76" s="7"/>
      <c r="B76" s="7"/>
      <c r="C76" s="7"/>
      <c r="D76" s="7"/>
      <c r="E76" s="7"/>
      <c r="F76" s="7"/>
      <c r="G76" s="7"/>
    </row>
    <row r="77" spans="1:7" x14ac:dyDescent="0.25">
      <c r="A77" s="7"/>
      <c r="B77" s="7"/>
      <c r="C77" s="7"/>
      <c r="D77" s="7"/>
      <c r="E77" s="7"/>
      <c r="F77" s="7"/>
      <c r="G77" s="7"/>
    </row>
    <row r="78" spans="1:7" x14ac:dyDescent="0.25">
      <c r="A78" s="7"/>
      <c r="B78" s="7"/>
      <c r="C78" s="7"/>
      <c r="D78" s="7"/>
      <c r="E78" s="7"/>
      <c r="F78" s="7"/>
      <c r="G78" s="7"/>
    </row>
    <row r="79" spans="1:7" x14ac:dyDescent="0.25">
      <c r="A79" s="7"/>
      <c r="B79" s="7"/>
      <c r="C79" s="7"/>
      <c r="D79" s="7"/>
      <c r="E79" s="7"/>
      <c r="F79" s="7"/>
      <c r="G79" s="7"/>
    </row>
    <row r="80" spans="1:7" x14ac:dyDescent="0.25">
      <c r="A80" s="7"/>
      <c r="B80" s="7"/>
      <c r="C80" s="7"/>
      <c r="D80" s="7"/>
      <c r="E80" s="7"/>
      <c r="F80" s="7"/>
      <c r="G80" s="7"/>
    </row>
    <row r="81" spans="1:7" x14ac:dyDescent="0.25">
      <c r="A81" s="7"/>
      <c r="B81" s="7"/>
      <c r="C81" s="7"/>
      <c r="D81" s="7"/>
      <c r="E81" s="7"/>
      <c r="F81" s="7"/>
      <c r="G81" s="7"/>
    </row>
    <row r="82" spans="1:7" x14ac:dyDescent="0.25">
      <c r="A82" s="7"/>
      <c r="B82" s="7"/>
      <c r="C82" s="7"/>
      <c r="D82" s="7"/>
      <c r="E82" s="7"/>
      <c r="F82" s="7"/>
      <c r="G82" s="7"/>
    </row>
    <row r="83" spans="1:7" x14ac:dyDescent="0.25">
      <c r="A83" s="7"/>
      <c r="B83" s="7"/>
      <c r="C83" s="7"/>
      <c r="D83" s="7"/>
      <c r="E83" s="7"/>
      <c r="F83" s="7"/>
      <c r="G83" s="7"/>
    </row>
    <row r="84" spans="1:7" x14ac:dyDescent="0.25">
      <c r="A84" s="7"/>
      <c r="B84" s="7"/>
      <c r="C84" s="7"/>
      <c r="D84" s="7"/>
      <c r="E84" s="7"/>
      <c r="F84" s="7"/>
      <c r="G84" s="7"/>
    </row>
    <row r="85" spans="1:7" x14ac:dyDescent="0.25">
      <c r="A85" s="7"/>
      <c r="B85" s="7"/>
      <c r="C85" s="7"/>
      <c r="D85" s="7"/>
      <c r="E85" s="7"/>
      <c r="F85" s="7"/>
      <c r="G85" s="7"/>
    </row>
    <row r="86" spans="1:7" x14ac:dyDescent="0.25">
      <c r="A86" s="7"/>
      <c r="B86" s="7"/>
      <c r="C86" s="7"/>
      <c r="D86" s="7"/>
      <c r="E86" s="7"/>
      <c r="F86" s="7"/>
      <c r="G86" s="7"/>
    </row>
    <row r="87" spans="1:7" x14ac:dyDescent="0.25">
      <c r="A87" s="7"/>
      <c r="B87" s="7"/>
      <c r="C87" s="7"/>
      <c r="D87" s="7"/>
      <c r="E87" s="7"/>
      <c r="F87" s="7"/>
      <c r="G87" s="7"/>
    </row>
    <row r="88" spans="1:7" x14ac:dyDescent="0.25">
      <c r="A88" s="7"/>
      <c r="B88" s="7"/>
      <c r="C88" s="7"/>
      <c r="D88" s="7"/>
      <c r="E88" s="7"/>
      <c r="F88" s="7"/>
      <c r="G88" s="7"/>
    </row>
    <row r="89" spans="1:7" x14ac:dyDescent="0.25">
      <c r="A89" s="7"/>
      <c r="B89" s="7"/>
      <c r="C89" s="7"/>
      <c r="D89" s="7"/>
      <c r="E89" s="7"/>
      <c r="F89" s="7"/>
      <c r="G89" s="7"/>
    </row>
    <row r="90" spans="1:7" x14ac:dyDescent="0.25">
      <c r="A90" s="7"/>
      <c r="B90" s="7"/>
      <c r="C90" s="7"/>
      <c r="D90" s="7"/>
      <c r="E90" s="7"/>
      <c r="F90" s="7"/>
      <c r="G90" s="7"/>
    </row>
    <row r="91" spans="1:7" x14ac:dyDescent="0.25">
      <c r="A91" s="7"/>
      <c r="B91" s="7"/>
      <c r="C91" s="7"/>
      <c r="D91" s="7"/>
      <c r="E91" s="7"/>
      <c r="F91" s="7"/>
      <c r="G91" s="7"/>
    </row>
    <row r="92" spans="1:7" x14ac:dyDescent="0.25">
      <c r="A92" s="7"/>
      <c r="B92" s="7"/>
      <c r="C92" s="7"/>
      <c r="D92" s="7"/>
      <c r="E92" s="7"/>
      <c r="F92" s="7"/>
      <c r="G92" s="7"/>
    </row>
    <row r="93" spans="1:7" x14ac:dyDescent="0.25">
      <c r="A93" s="7"/>
      <c r="B93" s="7"/>
      <c r="C93" s="7"/>
      <c r="D93" s="7"/>
      <c r="E93" s="7"/>
      <c r="F93" s="7"/>
      <c r="G93" s="7"/>
    </row>
    <row r="94" spans="1:7" x14ac:dyDescent="0.25">
      <c r="A94" s="7"/>
      <c r="B94" s="7"/>
      <c r="C94" s="7"/>
      <c r="D94" s="7"/>
      <c r="E94" s="7"/>
      <c r="F94" s="7"/>
      <c r="G94" s="7"/>
    </row>
    <row r="95" spans="1:7" x14ac:dyDescent="0.25">
      <c r="A95" s="7"/>
      <c r="B95" s="7"/>
      <c r="C95" s="7"/>
      <c r="D95" s="7"/>
      <c r="E95" s="7"/>
      <c r="F95" s="7"/>
      <c r="G95" s="7"/>
    </row>
    <row r="96" spans="1:7" x14ac:dyDescent="0.25">
      <c r="A96" s="7"/>
      <c r="B96" s="7"/>
      <c r="C96" s="7"/>
      <c r="D96" s="7"/>
      <c r="E96" s="7"/>
      <c r="F96" s="7"/>
      <c r="G96" s="7"/>
    </row>
    <row r="97" spans="1:7" x14ac:dyDescent="0.25">
      <c r="A97" s="7"/>
      <c r="B97" s="7"/>
      <c r="C97" s="7"/>
      <c r="D97" s="7"/>
      <c r="E97" s="7"/>
      <c r="F97" s="7"/>
      <c r="G97" s="7"/>
    </row>
    <row r="98" spans="1:7" x14ac:dyDescent="0.25">
      <c r="A98" s="7"/>
      <c r="B98" s="7"/>
      <c r="C98" s="7"/>
      <c r="D98" s="7"/>
      <c r="E98" s="7"/>
      <c r="F98" s="7"/>
      <c r="G98" s="7"/>
    </row>
    <row r="99" spans="1:7" x14ac:dyDescent="0.25">
      <c r="A99" s="7"/>
      <c r="B99" s="7"/>
      <c r="C99" s="7"/>
      <c r="D99" s="7"/>
      <c r="E99" s="7"/>
      <c r="F99" s="7"/>
      <c r="G99" s="7"/>
    </row>
    <row r="100" spans="1:7" x14ac:dyDescent="0.25">
      <c r="A100" s="7"/>
      <c r="B100" s="7"/>
      <c r="C100" s="7"/>
      <c r="D100" s="7"/>
      <c r="E100" s="7"/>
      <c r="F100" s="7"/>
      <c r="G100" s="7"/>
    </row>
    <row r="101" spans="1:7" x14ac:dyDescent="0.25">
      <c r="A101" s="7"/>
      <c r="B101" s="7"/>
      <c r="C101" s="7"/>
      <c r="D101" s="7"/>
      <c r="E101" s="7"/>
      <c r="F101" s="7"/>
      <c r="G101" s="7"/>
    </row>
    <row r="102" spans="1:7" x14ac:dyDescent="0.25">
      <c r="A102" s="7"/>
      <c r="B102" s="7"/>
      <c r="C102" s="7"/>
      <c r="D102" s="7"/>
      <c r="E102" s="7"/>
      <c r="F102" s="7"/>
      <c r="G102" s="7"/>
    </row>
    <row r="103" spans="1:7" x14ac:dyDescent="0.25">
      <c r="A103" s="7"/>
      <c r="B103" s="7"/>
      <c r="C103" s="7"/>
      <c r="D103" s="7"/>
      <c r="E103" s="7"/>
      <c r="F103" s="7"/>
      <c r="G103" s="7"/>
    </row>
    <row r="104" spans="1:7" x14ac:dyDescent="0.25">
      <c r="A104" s="7"/>
      <c r="B104" s="7"/>
      <c r="C104" s="7"/>
      <c r="D104" s="7"/>
      <c r="E104" s="7"/>
      <c r="F104" s="7"/>
      <c r="G104" s="7"/>
    </row>
    <row r="105" spans="1:7" x14ac:dyDescent="0.25">
      <c r="A105" s="7"/>
      <c r="B105" s="7"/>
      <c r="C105" s="7"/>
      <c r="D105" s="7"/>
      <c r="E105" s="7"/>
      <c r="F105" s="7"/>
      <c r="G105" s="7"/>
    </row>
    <row r="106" spans="1:7" x14ac:dyDescent="0.25">
      <c r="A106" s="7"/>
      <c r="B106" s="7"/>
      <c r="C106" s="7"/>
      <c r="D106" s="7"/>
      <c r="E106" s="7"/>
      <c r="F106" s="7"/>
      <c r="G106" s="7"/>
    </row>
    <row r="107" spans="1:7" x14ac:dyDescent="0.25">
      <c r="A107" s="7"/>
      <c r="B107" s="7"/>
      <c r="C107" s="7"/>
      <c r="D107" s="7"/>
      <c r="E107" s="7"/>
      <c r="F107" s="7"/>
      <c r="G107" s="7"/>
    </row>
    <row r="108" spans="1:7" x14ac:dyDescent="0.25">
      <c r="A108" s="7"/>
      <c r="B108" s="7"/>
      <c r="C108" s="7"/>
      <c r="D108" s="7"/>
      <c r="E108" s="7"/>
      <c r="F108" s="7"/>
      <c r="G108" s="7"/>
    </row>
    <row r="109" spans="1:7" x14ac:dyDescent="0.25">
      <c r="A109" s="7"/>
      <c r="B109" s="7"/>
      <c r="C109" s="7"/>
      <c r="D109" s="7"/>
      <c r="E109" s="7"/>
      <c r="F109" s="7"/>
      <c r="G109" s="7"/>
    </row>
    <row r="110" spans="1:7" x14ac:dyDescent="0.25">
      <c r="A110" s="7"/>
      <c r="B110" s="7"/>
      <c r="C110" s="7"/>
      <c r="D110" s="7"/>
      <c r="E110" s="7"/>
      <c r="F110" s="7"/>
      <c r="G110" s="7"/>
    </row>
    <row r="111" spans="1:7" x14ac:dyDescent="0.25">
      <c r="A111" s="7"/>
      <c r="B111" s="7"/>
      <c r="C111" s="7"/>
      <c r="D111" s="7"/>
      <c r="E111" s="7"/>
      <c r="F111" s="7"/>
      <c r="G111" s="7"/>
    </row>
    <row r="112" spans="1:7" x14ac:dyDescent="0.25">
      <c r="A112" s="7"/>
      <c r="B112" s="7"/>
      <c r="C112" s="7"/>
      <c r="D112" s="7"/>
      <c r="E112" s="7"/>
      <c r="F112" s="7"/>
      <c r="G112" s="7"/>
    </row>
    <row r="113" spans="1:7" x14ac:dyDescent="0.25">
      <c r="A113" s="7"/>
      <c r="B113" s="7"/>
      <c r="C113" s="7"/>
      <c r="D113" s="7"/>
      <c r="E113" s="7"/>
      <c r="F113" s="7"/>
      <c r="G113" s="7"/>
    </row>
    <row r="114" spans="1:7" x14ac:dyDescent="0.25">
      <c r="A114" s="7"/>
      <c r="B114" s="7"/>
      <c r="C114" s="7"/>
      <c r="D114" s="7"/>
      <c r="E114" s="7"/>
      <c r="F114" s="7"/>
      <c r="G114" s="7"/>
    </row>
    <row r="115" spans="1:7" x14ac:dyDescent="0.25">
      <c r="A115" s="7"/>
      <c r="B115" s="7"/>
      <c r="C115" s="7"/>
      <c r="D115" s="7"/>
      <c r="E115" s="7"/>
      <c r="F115" s="7"/>
      <c r="G115" s="7"/>
    </row>
    <row r="116" spans="1:7" x14ac:dyDescent="0.25">
      <c r="A116" s="7"/>
      <c r="B116" s="7"/>
      <c r="C116" s="7"/>
      <c r="D116" s="7"/>
      <c r="E116" s="7"/>
      <c r="F116" s="7"/>
      <c r="G116" s="7"/>
    </row>
    <row r="117" spans="1:7" x14ac:dyDescent="0.25">
      <c r="A117" s="7"/>
      <c r="B117" s="7"/>
      <c r="C117" s="7"/>
      <c r="D117" s="7"/>
      <c r="E117" s="7"/>
      <c r="F117" s="7"/>
      <c r="G117" s="7"/>
    </row>
    <row r="118" spans="1:7" x14ac:dyDescent="0.25">
      <c r="A118" s="7"/>
      <c r="B118" s="7"/>
      <c r="C118" s="7"/>
      <c r="D118" s="7"/>
      <c r="E118" s="7"/>
      <c r="F118" s="7"/>
      <c r="G118" s="7"/>
    </row>
    <row r="119" spans="1:7" x14ac:dyDescent="0.25">
      <c r="A119" s="7"/>
      <c r="B119" s="7"/>
      <c r="C119" s="7"/>
      <c r="D119" s="7"/>
      <c r="E119" s="7"/>
      <c r="F119" s="7"/>
      <c r="G119" s="7"/>
    </row>
    <row r="120" spans="1:7" x14ac:dyDescent="0.25">
      <c r="A120" s="7"/>
      <c r="B120" s="7"/>
      <c r="C120" s="7"/>
      <c r="D120" s="7"/>
      <c r="E120" s="7"/>
      <c r="F120" s="7"/>
      <c r="G120" s="7"/>
    </row>
    <row r="121" spans="1:7" x14ac:dyDescent="0.25">
      <c r="A121" s="7"/>
      <c r="B121" s="7"/>
      <c r="C121" s="7"/>
      <c r="D121" s="7"/>
      <c r="E121" s="7"/>
      <c r="F121" s="7"/>
      <c r="G121" s="7"/>
    </row>
    <row r="122" spans="1:7" x14ac:dyDescent="0.25">
      <c r="A122" s="7"/>
      <c r="B122" s="7"/>
      <c r="C122" s="7"/>
      <c r="D122" s="7"/>
      <c r="E122" s="7"/>
      <c r="F122" s="7"/>
      <c r="G122" s="7"/>
    </row>
    <row r="123" spans="1:7" x14ac:dyDescent="0.25">
      <c r="A123" s="7"/>
      <c r="B123" s="7"/>
      <c r="C123" s="7"/>
      <c r="D123" s="7"/>
      <c r="E123" s="7"/>
      <c r="F123" s="7"/>
      <c r="G123" s="7"/>
    </row>
    <row r="124" spans="1:7" x14ac:dyDescent="0.25">
      <c r="A124" s="7"/>
      <c r="B124" s="7"/>
      <c r="C124" s="7"/>
      <c r="D124" s="7"/>
      <c r="E124" s="7"/>
      <c r="F124" s="7"/>
      <c r="G124" s="7"/>
    </row>
    <row r="125" spans="1:7" x14ac:dyDescent="0.25">
      <c r="A125" s="7"/>
      <c r="B125" s="7"/>
      <c r="C125" s="7"/>
      <c r="D125" s="7"/>
      <c r="E125" s="7"/>
      <c r="F125" s="7"/>
      <c r="G125" s="7"/>
    </row>
    <row r="126" spans="1:7" x14ac:dyDescent="0.25">
      <c r="A126" s="7"/>
      <c r="B126" s="7"/>
      <c r="C126" s="7"/>
      <c r="D126" s="7"/>
      <c r="E126" s="7"/>
      <c r="F126" s="7"/>
      <c r="G126" s="7"/>
    </row>
    <row r="127" spans="1:7" x14ac:dyDescent="0.25">
      <c r="A127" s="7"/>
      <c r="B127" s="7"/>
      <c r="C127" s="7"/>
      <c r="D127" s="7"/>
      <c r="E127" s="7"/>
      <c r="F127" s="7"/>
      <c r="G127" s="7"/>
    </row>
    <row r="128" spans="1:7" x14ac:dyDescent="0.25">
      <c r="A128" s="7"/>
      <c r="B128" s="7"/>
      <c r="C128" s="7"/>
      <c r="D128" s="7"/>
      <c r="E128" s="7"/>
      <c r="F128" s="7"/>
      <c r="G128" s="7"/>
    </row>
    <row r="129" spans="1:7" x14ac:dyDescent="0.25">
      <c r="A129" s="7"/>
      <c r="B129" s="7"/>
      <c r="C129" s="7"/>
      <c r="D129" s="7"/>
      <c r="E129" s="7"/>
      <c r="F129" s="7"/>
      <c r="G129" s="7"/>
    </row>
    <row r="130" spans="1:7" x14ac:dyDescent="0.25">
      <c r="A130" s="7"/>
      <c r="B130" s="7"/>
      <c r="C130" s="7"/>
      <c r="D130" s="7"/>
      <c r="E130" s="7"/>
      <c r="F130" s="7"/>
      <c r="G130" s="7"/>
    </row>
    <row r="131" spans="1:7" x14ac:dyDescent="0.25">
      <c r="A131" s="7"/>
      <c r="B131" s="7"/>
      <c r="C131" s="7"/>
      <c r="D131" s="7"/>
      <c r="E131" s="7"/>
      <c r="F131" s="7"/>
      <c r="G131" s="7"/>
    </row>
    <row r="132" spans="1:7" x14ac:dyDescent="0.25">
      <c r="A132" s="7"/>
      <c r="B132" s="7"/>
      <c r="C132" s="7"/>
      <c r="D132" s="7"/>
      <c r="E132" s="7"/>
      <c r="F132" s="7"/>
      <c r="G132" s="7"/>
    </row>
    <row r="133" spans="1:7" x14ac:dyDescent="0.25">
      <c r="A133" s="7"/>
      <c r="B133" s="7"/>
      <c r="C133" s="7"/>
      <c r="D133" s="7"/>
      <c r="E133" s="7"/>
      <c r="F133" s="7"/>
      <c r="G133" s="7"/>
    </row>
    <row r="134" spans="1:7" x14ac:dyDescent="0.25">
      <c r="A134" s="7"/>
      <c r="B134" s="7"/>
      <c r="C134" s="7"/>
      <c r="D134" s="7"/>
      <c r="E134" s="7"/>
      <c r="F134" s="7"/>
      <c r="G134" s="7"/>
    </row>
    <row r="135" spans="1:7" x14ac:dyDescent="0.25">
      <c r="A135" s="7"/>
      <c r="B135" s="7"/>
      <c r="C135" s="7"/>
      <c r="D135" s="7"/>
      <c r="E135" s="7"/>
      <c r="F135" s="7"/>
      <c r="G135" s="7"/>
    </row>
    <row r="136" spans="1:7" x14ac:dyDescent="0.25">
      <c r="A136" s="7"/>
      <c r="B136" s="7"/>
      <c r="C136" s="7"/>
      <c r="D136" s="7"/>
      <c r="E136" s="7"/>
      <c r="F136" s="7"/>
      <c r="G136" s="7"/>
    </row>
    <row r="137" spans="1:7" x14ac:dyDescent="0.25">
      <c r="A137" s="7"/>
      <c r="B137" s="7"/>
      <c r="C137" s="7"/>
      <c r="D137" s="7"/>
      <c r="E137" s="7"/>
      <c r="F137" s="7"/>
      <c r="G137" s="7"/>
    </row>
    <row r="138" spans="1:7" x14ac:dyDescent="0.25">
      <c r="A138" s="7"/>
      <c r="B138" s="7"/>
      <c r="C138" s="7"/>
      <c r="D138" s="7"/>
      <c r="E138" s="7"/>
      <c r="F138" s="7"/>
      <c r="G138" s="7"/>
    </row>
    <row r="139" spans="1:7" x14ac:dyDescent="0.25">
      <c r="A139" s="7"/>
      <c r="B139" s="7"/>
      <c r="C139" s="7"/>
      <c r="D139" s="7"/>
      <c r="E139" s="7"/>
      <c r="F139" s="7"/>
      <c r="G139" s="7"/>
    </row>
    <row r="140" spans="1:7" x14ac:dyDescent="0.25">
      <c r="A140" s="7"/>
      <c r="B140" s="7"/>
      <c r="C140" s="7"/>
      <c r="D140" s="7"/>
      <c r="E140" s="7"/>
      <c r="F140" s="7"/>
      <c r="G140" s="7"/>
    </row>
    <row r="141" spans="1:7" x14ac:dyDescent="0.25">
      <c r="A141" s="7"/>
      <c r="B141" s="7"/>
      <c r="C141" s="7"/>
      <c r="D141" s="7"/>
      <c r="E141" s="7"/>
      <c r="F141" s="7"/>
      <c r="G141" s="7"/>
    </row>
    <row r="142" spans="1:7" x14ac:dyDescent="0.25">
      <c r="A142" s="7"/>
      <c r="B142" s="7"/>
      <c r="C142" s="7"/>
      <c r="D142" s="7"/>
      <c r="E142" s="7"/>
      <c r="F142" s="7"/>
      <c r="G142" s="7"/>
    </row>
    <row r="143" spans="1:7" x14ac:dyDescent="0.25">
      <c r="A143" s="7"/>
      <c r="B143" s="7"/>
      <c r="C143" s="7"/>
      <c r="D143" s="7"/>
      <c r="E143" s="7"/>
      <c r="F143" s="7"/>
      <c r="G143" s="7"/>
    </row>
    <row r="144" spans="1:7" x14ac:dyDescent="0.25">
      <c r="A144" s="7"/>
      <c r="B144" s="7"/>
      <c r="C144" s="7"/>
      <c r="D144" s="7"/>
      <c r="E144" s="7"/>
      <c r="F144" s="7"/>
      <c r="G144" s="7"/>
    </row>
    <row r="145" spans="1:7" x14ac:dyDescent="0.25">
      <c r="A145" s="7"/>
      <c r="B145" s="7"/>
      <c r="C145" s="7"/>
      <c r="D145" s="7"/>
      <c r="E145" s="7"/>
      <c r="F145" s="7"/>
      <c r="G145" s="7"/>
    </row>
    <row r="146" spans="1:7" x14ac:dyDescent="0.25">
      <c r="A146" s="7"/>
      <c r="B146" s="7"/>
      <c r="C146" s="7"/>
      <c r="D146" s="7"/>
      <c r="E146" s="7"/>
      <c r="F146" s="7"/>
      <c r="G146" s="7"/>
    </row>
    <row r="147" spans="1:7" x14ac:dyDescent="0.25">
      <c r="A147" s="7"/>
      <c r="B147" s="7"/>
      <c r="C147" s="7"/>
      <c r="D147" s="7"/>
      <c r="E147" s="7"/>
      <c r="F147" s="7"/>
      <c r="G147" s="7"/>
    </row>
    <row r="148" spans="1:7" x14ac:dyDescent="0.25">
      <c r="A148" s="7"/>
      <c r="B148" s="7"/>
      <c r="C148" s="7"/>
      <c r="D148" s="7"/>
      <c r="E148" s="7"/>
      <c r="F148" s="7"/>
      <c r="G148" s="7"/>
    </row>
    <row r="149" spans="1:7" x14ac:dyDescent="0.25">
      <c r="A149" s="7"/>
      <c r="B149" s="7"/>
      <c r="C149" s="7"/>
      <c r="D149" s="7"/>
      <c r="E149" s="7"/>
      <c r="F149" s="7"/>
      <c r="G149" s="7"/>
    </row>
    <row r="150" spans="1:7" x14ac:dyDescent="0.25">
      <c r="A150" s="7"/>
      <c r="B150" s="7"/>
      <c r="C150" s="7"/>
      <c r="D150" s="7"/>
      <c r="E150" s="7"/>
      <c r="F150" s="7"/>
      <c r="G150" s="7"/>
    </row>
    <row r="151" spans="1:7" x14ac:dyDescent="0.25">
      <c r="A151" s="7"/>
      <c r="B151" s="7"/>
      <c r="C151" s="7"/>
      <c r="D151" s="7"/>
      <c r="E151" s="7"/>
      <c r="F151" s="7"/>
      <c r="G151" s="7"/>
    </row>
    <row r="152" spans="1:7" x14ac:dyDescent="0.25">
      <c r="A152" s="7"/>
      <c r="B152" s="7"/>
      <c r="C152" s="7"/>
      <c r="D152" s="7"/>
      <c r="E152" s="7"/>
      <c r="F152" s="7"/>
      <c r="G152" s="7"/>
    </row>
    <row r="153" spans="1:7" x14ac:dyDescent="0.25">
      <c r="A153" s="7"/>
      <c r="B153" s="7"/>
      <c r="C153" s="7"/>
      <c r="D153" s="7"/>
      <c r="E153" s="7"/>
      <c r="F153" s="7"/>
      <c r="G153" s="7"/>
    </row>
    <row r="154" spans="1:7" x14ac:dyDescent="0.25">
      <c r="A154" s="7"/>
      <c r="B154" s="7"/>
      <c r="C154" s="7"/>
      <c r="D154" s="7"/>
      <c r="E154" s="7"/>
      <c r="F154" s="7"/>
      <c r="G154" s="7"/>
    </row>
    <row r="155" spans="1:7" x14ac:dyDescent="0.25">
      <c r="A155" s="7"/>
      <c r="B155" s="7"/>
      <c r="C155" s="7"/>
      <c r="D155" s="7"/>
      <c r="E155" s="7"/>
      <c r="F155" s="7"/>
      <c r="G155" s="7"/>
    </row>
    <row r="156" spans="1:7" x14ac:dyDescent="0.25">
      <c r="A156" s="7"/>
      <c r="B156" s="7"/>
      <c r="C156" s="7"/>
      <c r="D156" s="7"/>
      <c r="E156" s="7"/>
      <c r="F156" s="7"/>
      <c r="G156" s="7"/>
    </row>
    <row r="157" spans="1:7" x14ac:dyDescent="0.25">
      <c r="A157" s="7"/>
      <c r="B157" s="7"/>
      <c r="C157" s="7"/>
      <c r="D157" s="7"/>
      <c r="E157" s="7"/>
      <c r="F157" s="7"/>
      <c r="G157" s="7"/>
    </row>
    <row r="158" spans="1:7" x14ac:dyDescent="0.25">
      <c r="A158" s="7"/>
      <c r="B158" s="7"/>
      <c r="C158" s="7"/>
      <c r="D158" s="7"/>
      <c r="E158" s="7"/>
      <c r="F158" s="7"/>
      <c r="G158" s="7"/>
    </row>
    <row r="159" spans="1:7" x14ac:dyDescent="0.25">
      <c r="A159" s="7"/>
      <c r="B159" s="7"/>
      <c r="C159" s="7"/>
      <c r="D159" s="7"/>
      <c r="E159" s="7"/>
      <c r="F159" s="7"/>
      <c r="G159" s="7"/>
    </row>
    <row r="160" spans="1:7" x14ac:dyDescent="0.25">
      <c r="A160" s="7"/>
      <c r="B160" s="7"/>
      <c r="C160" s="7"/>
      <c r="D160" s="7"/>
      <c r="E160" s="7"/>
      <c r="F160" s="7"/>
      <c r="G160" s="7"/>
    </row>
    <row r="161" spans="1:7" x14ac:dyDescent="0.25">
      <c r="A161" s="7"/>
      <c r="B161" s="7"/>
      <c r="C161" s="7"/>
      <c r="D161" s="7"/>
      <c r="E161" s="7"/>
      <c r="F161" s="7"/>
      <c r="G161" s="7"/>
    </row>
    <row r="162" spans="1:7" x14ac:dyDescent="0.25">
      <c r="A162" s="7"/>
      <c r="B162" s="7"/>
      <c r="C162" s="7"/>
      <c r="D162" s="7"/>
      <c r="E162" s="7"/>
      <c r="F162" s="7"/>
      <c r="G162" s="7"/>
    </row>
    <row r="163" spans="1:7" x14ac:dyDescent="0.25">
      <c r="A163" s="7"/>
      <c r="B163" s="7"/>
      <c r="C163" s="7"/>
      <c r="D163" s="7"/>
      <c r="E163" s="7"/>
      <c r="F163" s="7"/>
      <c r="G163" s="7"/>
    </row>
    <row r="164" spans="1:7" x14ac:dyDescent="0.25">
      <c r="A164" s="7"/>
      <c r="B164" s="7"/>
      <c r="C164" s="7"/>
      <c r="D164" s="7"/>
      <c r="E164" s="7"/>
      <c r="F164" s="7"/>
      <c r="G164" s="7"/>
    </row>
    <row r="165" spans="1:7" x14ac:dyDescent="0.25">
      <c r="A165" s="7"/>
      <c r="B165" s="7"/>
      <c r="C165" s="7"/>
      <c r="D165" s="7"/>
      <c r="E165" s="7"/>
      <c r="F165" s="7"/>
      <c r="G165" s="7"/>
    </row>
    <row r="166" spans="1:7" x14ac:dyDescent="0.25">
      <c r="A166" s="7"/>
      <c r="B166" s="7"/>
      <c r="C166" s="7"/>
      <c r="D166" s="7"/>
      <c r="E166" s="7"/>
      <c r="F166" s="7"/>
      <c r="G166" s="7"/>
    </row>
    <row r="167" spans="1:7" x14ac:dyDescent="0.25">
      <c r="A167" s="7"/>
      <c r="B167" s="7"/>
      <c r="C167" s="7"/>
      <c r="D167" s="7"/>
      <c r="E167" s="7"/>
      <c r="F167" s="7"/>
      <c r="G167" s="7"/>
    </row>
    <row r="168" spans="1:7" x14ac:dyDescent="0.25">
      <c r="A168" s="7"/>
      <c r="B168" s="7"/>
      <c r="C168" s="7"/>
      <c r="D168" s="7"/>
      <c r="E168" s="7"/>
      <c r="F168" s="7"/>
      <c r="G168" s="7"/>
    </row>
  </sheetData>
  <mergeCells count="14">
    <mergeCell ref="A45:A50"/>
    <mergeCell ref="B46:B48"/>
    <mergeCell ref="A25:A36"/>
    <mergeCell ref="B25:B31"/>
    <mergeCell ref="B32:B36"/>
    <mergeCell ref="A38:A43"/>
    <mergeCell ref="B38:B40"/>
    <mergeCell ref="B41:B43"/>
    <mergeCell ref="A3:A4"/>
    <mergeCell ref="B3:B4"/>
    <mergeCell ref="A7:A19"/>
    <mergeCell ref="B7:B15"/>
    <mergeCell ref="A21:A23"/>
    <mergeCell ref="B21:B23"/>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4"/>
  <sheetViews>
    <sheetView tabSelected="1" zoomScale="120" zoomScaleNormal="120" workbookViewId="0">
      <pane xSplit="8" ySplit="3" topLeftCell="I24" activePane="bottomRight" state="frozen"/>
      <selection pane="topRight" activeCell="H1" sqref="H1"/>
      <selection pane="bottomLeft" activeCell="A4" sqref="A4"/>
      <selection pane="bottomRight" activeCell="B27" sqref="B27"/>
    </sheetView>
  </sheetViews>
  <sheetFormatPr defaultRowHeight="15" x14ac:dyDescent="0.25"/>
  <cols>
    <col min="1" max="1" width="30.42578125" style="3" customWidth="1"/>
    <col min="2" max="2" width="39.85546875" style="3" customWidth="1"/>
    <col min="3" max="3" width="12.5703125" customWidth="1"/>
    <col min="4" max="5" width="9.140625" style="41" customWidth="1"/>
    <col min="6" max="6" width="14.28515625" customWidth="1"/>
    <col min="7" max="7" width="16.5703125" customWidth="1"/>
    <col min="8" max="8" width="56.7109375" style="3" customWidth="1"/>
  </cols>
  <sheetData>
    <row r="1" spans="1:8" x14ac:dyDescent="0.25">
      <c r="A1" s="2" t="s">
        <v>51</v>
      </c>
    </row>
    <row r="2" spans="1:8" x14ac:dyDescent="0.25">
      <c r="A2" s="42"/>
    </row>
    <row r="3" spans="1:8" s="60" customFormat="1" ht="45" x14ac:dyDescent="0.25">
      <c r="A3" s="29" t="s">
        <v>3</v>
      </c>
      <c r="B3" s="29" t="s">
        <v>52</v>
      </c>
      <c r="C3" s="29" t="s">
        <v>53</v>
      </c>
      <c r="D3" s="29" t="s">
        <v>54</v>
      </c>
      <c r="E3" s="29" t="s">
        <v>109</v>
      </c>
      <c r="F3" s="29" t="s">
        <v>55</v>
      </c>
      <c r="G3" s="29" t="s">
        <v>56</v>
      </c>
      <c r="H3" s="29" t="s">
        <v>9</v>
      </c>
    </row>
    <row r="4" spans="1:8" s="18" customFormat="1" ht="30" x14ac:dyDescent="0.25">
      <c r="A4" s="43" t="s">
        <v>57</v>
      </c>
      <c r="B4" s="44" t="s">
        <v>58</v>
      </c>
      <c r="C4" s="45" t="s">
        <v>59</v>
      </c>
      <c r="D4" s="56"/>
      <c r="E4" s="56"/>
      <c r="F4" s="47">
        <v>600</v>
      </c>
      <c r="G4" s="37">
        <f>D4*E4*F4</f>
        <v>0</v>
      </c>
      <c r="H4" s="43"/>
    </row>
    <row r="5" spans="1:8" s="18" customFormat="1" ht="30" x14ac:dyDescent="0.25">
      <c r="A5" s="43" t="s">
        <v>57</v>
      </c>
      <c r="B5" s="44" t="s">
        <v>60</v>
      </c>
      <c r="C5" s="45" t="s">
        <v>61</v>
      </c>
      <c r="D5" s="56"/>
      <c r="E5" s="56"/>
      <c r="F5" s="47">
        <v>4500</v>
      </c>
      <c r="G5" s="37">
        <f t="shared" ref="G5:G30" si="0">D5*E5*F5</f>
        <v>0</v>
      </c>
      <c r="H5" s="43"/>
    </row>
    <row r="6" spans="1:8" s="15" customFormat="1" x14ac:dyDescent="0.25">
      <c r="A6" s="23" t="s">
        <v>62</v>
      </c>
      <c r="B6" s="10" t="s">
        <v>63</v>
      </c>
      <c r="C6" s="48" t="s">
        <v>59</v>
      </c>
      <c r="D6" s="57"/>
      <c r="E6" s="57"/>
      <c r="F6" s="49">
        <v>1500</v>
      </c>
      <c r="G6" s="37">
        <f t="shared" si="0"/>
        <v>0</v>
      </c>
      <c r="H6" s="23" t="s">
        <v>64</v>
      </c>
    </row>
    <row r="7" spans="1:8" s="15" customFormat="1" x14ac:dyDescent="0.25">
      <c r="A7" s="23" t="s">
        <v>62</v>
      </c>
      <c r="B7" s="10" t="s">
        <v>60</v>
      </c>
      <c r="C7" s="48" t="s">
        <v>61</v>
      </c>
      <c r="D7" s="57"/>
      <c r="E7" s="57"/>
      <c r="F7" s="49">
        <v>4500</v>
      </c>
      <c r="G7" s="37">
        <f t="shared" si="0"/>
        <v>0</v>
      </c>
      <c r="H7" s="23"/>
    </row>
    <row r="8" spans="1:8" s="15" customFormat="1" ht="30" x14ac:dyDescent="0.25">
      <c r="A8" s="23" t="s">
        <v>65</v>
      </c>
      <c r="B8" s="10" t="s">
        <v>66</v>
      </c>
      <c r="C8" s="48" t="s">
        <v>59</v>
      </c>
      <c r="D8" s="57"/>
      <c r="E8" s="57"/>
      <c r="F8" s="49">
        <v>300</v>
      </c>
      <c r="G8" s="37">
        <f t="shared" si="0"/>
        <v>0</v>
      </c>
      <c r="H8" s="23" t="s">
        <v>67</v>
      </c>
    </row>
    <row r="9" spans="1:8" s="15" customFormat="1" ht="30" x14ac:dyDescent="0.25">
      <c r="A9" s="23" t="s">
        <v>65</v>
      </c>
      <c r="B9" s="10" t="s">
        <v>68</v>
      </c>
      <c r="C9" s="48" t="s">
        <v>59</v>
      </c>
      <c r="D9" s="57"/>
      <c r="E9" s="57"/>
      <c r="F9" s="49">
        <v>6000</v>
      </c>
      <c r="G9" s="37">
        <f t="shared" si="0"/>
        <v>0</v>
      </c>
      <c r="H9" s="23" t="s">
        <v>69</v>
      </c>
    </row>
    <row r="10" spans="1:8" s="15" customFormat="1" x14ac:dyDescent="0.25">
      <c r="A10" s="23" t="s">
        <v>70</v>
      </c>
      <c r="B10" s="10" t="s">
        <v>71</v>
      </c>
      <c r="C10" s="48" t="s">
        <v>59</v>
      </c>
      <c r="D10" s="57"/>
      <c r="E10" s="57"/>
      <c r="F10" s="49">
        <v>75</v>
      </c>
      <c r="G10" s="37">
        <f t="shared" si="0"/>
        <v>0</v>
      </c>
      <c r="H10" s="23" t="s">
        <v>72</v>
      </c>
    </row>
    <row r="11" spans="1:8" s="15" customFormat="1" x14ac:dyDescent="0.25">
      <c r="A11" s="23" t="s">
        <v>70</v>
      </c>
      <c r="B11" s="10" t="s">
        <v>73</v>
      </c>
      <c r="C11" s="48" t="s">
        <v>74</v>
      </c>
      <c r="D11" s="57"/>
      <c r="E11" s="57"/>
      <c r="F11" s="49">
        <v>5000</v>
      </c>
      <c r="G11" s="37">
        <f t="shared" si="0"/>
        <v>0</v>
      </c>
      <c r="H11" s="23" t="s">
        <v>75</v>
      </c>
    </row>
    <row r="12" spans="1:8" s="15" customFormat="1" ht="30" x14ac:dyDescent="0.25">
      <c r="A12" s="23" t="s">
        <v>76</v>
      </c>
      <c r="B12" s="23" t="s">
        <v>77</v>
      </c>
      <c r="C12" s="50" t="s">
        <v>78</v>
      </c>
      <c r="D12" s="57"/>
      <c r="E12" s="57"/>
      <c r="F12" s="49">
        <v>300</v>
      </c>
      <c r="G12" s="37">
        <f t="shared" si="0"/>
        <v>0</v>
      </c>
      <c r="H12" s="23" t="s">
        <v>79</v>
      </c>
    </row>
    <row r="13" spans="1:8" s="15" customFormat="1" x14ac:dyDescent="0.25">
      <c r="A13" s="23" t="s">
        <v>76</v>
      </c>
      <c r="B13" s="23" t="s">
        <v>80</v>
      </c>
      <c r="C13" s="50" t="s">
        <v>81</v>
      </c>
      <c r="D13" s="58"/>
      <c r="E13" s="58"/>
      <c r="F13" s="49">
        <v>0.5</v>
      </c>
      <c r="G13" s="37">
        <f t="shared" si="0"/>
        <v>0</v>
      </c>
      <c r="H13" s="23" t="s">
        <v>82</v>
      </c>
    </row>
    <row r="14" spans="1:8" s="15" customFormat="1" x14ac:dyDescent="0.25">
      <c r="A14" s="23" t="s">
        <v>76</v>
      </c>
      <c r="B14" s="23" t="s">
        <v>83</v>
      </c>
      <c r="C14" s="50" t="s">
        <v>84</v>
      </c>
      <c r="D14" s="58"/>
      <c r="E14" s="58"/>
      <c r="F14" s="49">
        <v>0</v>
      </c>
      <c r="G14" s="37">
        <f t="shared" si="0"/>
        <v>0</v>
      </c>
      <c r="H14" s="23" t="s">
        <v>85</v>
      </c>
    </row>
    <row r="15" spans="1:8" s="15" customFormat="1" x14ac:dyDescent="0.25">
      <c r="A15" s="23" t="s">
        <v>20</v>
      </c>
      <c r="B15" s="7" t="s">
        <v>86</v>
      </c>
      <c r="C15" s="51" t="s">
        <v>81</v>
      </c>
      <c r="D15" s="59"/>
      <c r="E15" s="59"/>
      <c r="F15" s="49">
        <v>8</v>
      </c>
      <c r="G15" s="37">
        <f t="shared" si="0"/>
        <v>0</v>
      </c>
      <c r="H15" s="23"/>
    </row>
    <row r="16" spans="1:8" s="15" customFormat="1" x14ac:dyDescent="0.25">
      <c r="A16" s="23" t="s">
        <v>20</v>
      </c>
      <c r="B16" s="7" t="s">
        <v>87</v>
      </c>
      <c r="C16" s="51" t="s">
        <v>81</v>
      </c>
      <c r="D16" s="59"/>
      <c r="E16" s="59"/>
      <c r="F16" s="49">
        <v>500</v>
      </c>
      <c r="G16" s="37">
        <f t="shared" si="0"/>
        <v>0</v>
      </c>
      <c r="H16" s="23"/>
    </row>
    <row r="17" spans="1:8" s="15" customFormat="1" x14ac:dyDescent="0.25">
      <c r="A17" s="23" t="s">
        <v>20</v>
      </c>
      <c r="B17" s="7" t="s">
        <v>88</v>
      </c>
      <c r="C17" s="51" t="s">
        <v>81</v>
      </c>
      <c r="D17" s="59"/>
      <c r="E17" s="59"/>
      <c r="F17" s="49">
        <v>0.5</v>
      </c>
      <c r="G17" s="37">
        <f t="shared" si="0"/>
        <v>0</v>
      </c>
      <c r="H17" s="23"/>
    </row>
    <row r="18" spans="1:8" s="15" customFormat="1" x14ac:dyDescent="0.25">
      <c r="A18" s="23" t="s">
        <v>20</v>
      </c>
      <c r="B18" s="7" t="s">
        <v>89</v>
      </c>
      <c r="C18" s="51" t="s">
        <v>90</v>
      </c>
      <c r="D18" s="59"/>
      <c r="E18" s="59"/>
      <c r="F18" s="49">
        <v>550</v>
      </c>
      <c r="G18" s="37">
        <f t="shared" si="0"/>
        <v>0</v>
      </c>
      <c r="H18" s="23"/>
    </row>
    <row r="19" spans="1:8" s="15" customFormat="1" x14ac:dyDescent="0.25">
      <c r="A19" s="23" t="s">
        <v>20</v>
      </c>
      <c r="B19" s="7" t="s">
        <v>91</v>
      </c>
      <c r="C19" s="51" t="s">
        <v>92</v>
      </c>
      <c r="D19" s="59"/>
      <c r="E19" s="59"/>
      <c r="F19" s="49">
        <v>250</v>
      </c>
      <c r="G19" s="37">
        <f t="shared" si="0"/>
        <v>0</v>
      </c>
      <c r="H19" s="23"/>
    </row>
    <row r="20" spans="1:8" s="15" customFormat="1" x14ac:dyDescent="0.25">
      <c r="A20" s="23" t="s">
        <v>20</v>
      </c>
      <c r="B20" s="7" t="s">
        <v>115</v>
      </c>
      <c r="C20" s="51" t="s">
        <v>92</v>
      </c>
      <c r="D20" s="59"/>
      <c r="E20" s="59"/>
      <c r="F20" s="49">
        <v>250</v>
      </c>
      <c r="G20" s="37">
        <f t="shared" si="0"/>
        <v>0</v>
      </c>
      <c r="H20" s="23"/>
    </row>
    <row r="21" spans="1:8" s="15" customFormat="1" x14ac:dyDescent="0.25">
      <c r="A21" s="23" t="s">
        <v>20</v>
      </c>
      <c r="B21" s="7" t="s">
        <v>93</v>
      </c>
      <c r="C21" s="51" t="s">
        <v>118</v>
      </c>
      <c r="D21" s="59"/>
      <c r="E21" s="59"/>
      <c r="F21" s="49">
        <v>4000</v>
      </c>
      <c r="G21" s="37">
        <f t="shared" si="0"/>
        <v>0</v>
      </c>
      <c r="H21" s="23"/>
    </row>
    <row r="22" spans="1:8" x14ac:dyDescent="0.25">
      <c r="A22" s="23" t="s">
        <v>20</v>
      </c>
      <c r="B22" s="7" t="s">
        <v>94</v>
      </c>
      <c r="C22" s="51" t="s">
        <v>118</v>
      </c>
      <c r="D22" s="59"/>
      <c r="E22" s="59"/>
      <c r="F22" s="47">
        <v>8000</v>
      </c>
      <c r="G22" s="37">
        <f t="shared" si="0"/>
        <v>0</v>
      </c>
      <c r="H22" s="7"/>
    </row>
    <row r="23" spans="1:8" x14ac:dyDescent="0.25">
      <c r="A23" s="23" t="s">
        <v>20</v>
      </c>
      <c r="B23" s="7" t="s">
        <v>95</v>
      </c>
      <c r="C23" s="51" t="s">
        <v>118</v>
      </c>
      <c r="D23" s="59"/>
      <c r="E23" s="59"/>
      <c r="F23" s="47">
        <v>6000</v>
      </c>
      <c r="G23" s="37">
        <f t="shared" si="0"/>
        <v>0</v>
      </c>
      <c r="H23" s="7"/>
    </row>
    <row r="24" spans="1:8" ht="30" x14ac:dyDescent="0.25">
      <c r="A24" s="23" t="s">
        <v>20</v>
      </c>
      <c r="B24" s="52" t="s">
        <v>119</v>
      </c>
      <c r="C24" s="53" t="s">
        <v>78</v>
      </c>
      <c r="D24" s="59"/>
      <c r="E24" s="59"/>
      <c r="F24" s="47">
        <v>600</v>
      </c>
      <c r="G24" s="37">
        <f t="shared" si="0"/>
        <v>0</v>
      </c>
      <c r="H24" s="7" t="s">
        <v>96</v>
      </c>
    </row>
    <row r="25" spans="1:8" x14ac:dyDescent="0.25">
      <c r="A25" s="23" t="s">
        <v>20</v>
      </c>
      <c r="B25" s="7" t="s">
        <v>121</v>
      </c>
      <c r="C25" s="54" t="s">
        <v>97</v>
      </c>
      <c r="D25" s="56"/>
      <c r="E25" s="56"/>
      <c r="F25" s="47">
        <v>0</v>
      </c>
      <c r="G25" s="37">
        <f t="shared" si="0"/>
        <v>0</v>
      </c>
      <c r="H25" s="7" t="s">
        <v>98</v>
      </c>
    </row>
    <row r="26" spans="1:8" x14ac:dyDescent="0.25">
      <c r="A26" s="7" t="s">
        <v>99</v>
      </c>
      <c r="B26" s="7" t="s">
        <v>68</v>
      </c>
      <c r="C26" s="54" t="s">
        <v>100</v>
      </c>
      <c r="D26" s="56"/>
      <c r="E26" s="56"/>
      <c r="F26" s="47">
        <v>2000</v>
      </c>
      <c r="G26" s="37">
        <f t="shared" si="0"/>
        <v>0</v>
      </c>
      <c r="H26" s="7" t="s">
        <v>101</v>
      </c>
    </row>
    <row r="27" spans="1:8" x14ac:dyDescent="0.25">
      <c r="A27" s="7" t="s">
        <v>99</v>
      </c>
      <c r="B27" s="7" t="s">
        <v>116</v>
      </c>
      <c r="C27" s="54" t="s">
        <v>100</v>
      </c>
      <c r="D27" s="56"/>
      <c r="E27" s="56"/>
      <c r="F27" s="47">
        <v>3000</v>
      </c>
      <c r="G27" s="37">
        <f t="shared" si="0"/>
        <v>0</v>
      </c>
      <c r="H27" s="7" t="s">
        <v>102</v>
      </c>
    </row>
    <row r="28" spans="1:8" x14ac:dyDescent="0.25">
      <c r="A28" s="7" t="s">
        <v>99</v>
      </c>
      <c r="B28" s="7" t="s">
        <v>103</v>
      </c>
      <c r="C28" s="54" t="s">
        <v>100</v>
      </c>
      <c r="D28" s="56"/>
      <c r="E28" s="56"/>
      <c r="F28" s="47">
        <v>4000</v>
      </c>
      <c r="G28" s="37">
        <f t="shared" si="0"/>
        <v>0</v>
      </c>
      <c r="H28" s="7" t="s">
        <v>104</v>
      </c>
    </row>
    <row r="29" spans="1:8" x14ac:dyDescent="0.25">
      <c r="A29" s="7" t="s">
        <v>120</v>
      </c>
      <c r="B29" s="7" t="s">
        <v>117</v>
      </c>
      <c r="C29" s="54" t="s">
        <v>105</v>
      </c>
      <c r="D29" s="56"/>
      <c r="E29" s="56"/>
      <c r="F29" s="47">
        <f>15*300</f>
        <v>4500</v>
      </c>
      <c r="G29" s="37">
        <f t="shared" si="0"/>
        <v>0</v>
      </c>
      <c r="H29" s="7" t="s">
        <v>106</v>
      </c>
    </row>
    <row r="30" spans="1:8" x14ac:dyDescent="0.25">
      <c r="A30" s="7"/>
      <c r="B30" s="7"/>
      <c r="C30" s="54"/>
      <c r="D30" s="56"/>
      <c r="E30" s="56"/>
      <c r="F30" s="47"/>
      <c r="G30" s="37">
        <f t="shared" si="0"/>
        <v>0</v>
      </c>
      <c r="H30" s="7"/>
    </row>
    <row r="31" spans="1:8" x14ac:dyDescent="0.25">
      <c r="A31" s="7"/>
      <c r="B31" s="7"/>
      <c r="C31" s="54"/>
      <c r="D31" s="46"/>
      <c r="E31" s="46"/>
      <c r="F31" s="47"/>
      <c r="G31" s="36">
        <f t="shared" ref="G31" si="1">D31*F31</f>
        <v>0</v>
      </c>
      <c r="H31" s="7"/>
    </row>
    <row r="33" spans="7:8" x14ac:dyDescent="0.25">
      <c r="G33" s="55">
        <f>SUM(G4:G31)</f>
        <v>0</v>
      </c>
      <c r="H33" s="55">
        <f t="shared" ref="H33" si="2">SUM(H4:H31)</f>
        <v>0</v>
      </c>
    </row>
    <row r="34" spans="7:8" x14ac:dyDescent="0.25">
      <c r="G34" s="54" t="s">
        <v>107</v>
      </c>
      <c r="H34" s="7"/>
    </row>
  </sheetData>
  <pageMargins left="0.7" right="0.7"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estimation</vt:lpstr>
      <vt:lpstr>Planning template</vt:lpstr>
      <vt:lpstr>budget estimate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TVBernas</dc:creator>
  <cp:lastModifiedBy>alio</cp:lastModifiedBy>
  <dcterms:created xsi:type="dcterms:W3CDTF">2016-08-14T21:21:46Z</dcterms:created>
  <dcterms:modified xsi:type="dcterms:W3CDTF">2018-04-16T14:24:07Z</dcterms:modified>
</cp:coreProperties>
</file>